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es\Desktop\1_Website document central\IRWRMP\"/>
    </mc:Choice>
  </mc:AlternateContent>
  <bookViews>
    <workbookView xWindow="2805" yWindow="0" windowWidth="36855" windowHeight="23175" tabRatio="846"/>
  </bookViews>
  <sheets>
    <sheet name="Project List" sheetId="11" r:id="rId1"/>
    <sheet name="Notes.Terms.Agencies" sheetId="14" r:id="rId2"/>
    <sheet name="Scoring Criteria" sheetId="12" r:id="rId3"/>
    <sheet name="Ranking_Tier" sheetId="13" r:id="rId4"/>
  </sheets>
  <definedNames>
    <definedName name="_xlnm._FilterDatabase" localSheetId="0" hidden="1">'Project List'!$B$5:$AP$48</definedName>
    <definedName name="OLE_LINK1" localSheetId="2">'Scoring Criteria'!$C$2</definedName>
    <definedName name="_xlnm.Print_Titles" localSheetId="0">'Project List'!$2:$5</definedName>
  </definedNames>
  <calcPr calcId="152511"/>
</workbook>
</file>

<file path=xl/calcChain.xml><?xml version="1.0" encoding="utf-8"?>
<calcChain xmlns="http://schemas.openxmlformats.org/spreadsheetml/2006/main">
  <c r="E7" i="11" l="1"/>
  <c r="G7" i="11" s="1"/>
  <c r="H7" i="11" l="1"/>
  <c r="F7" i="11"/>
  <c r="E6" i="11"/>
  <c r="F6" i="11" s="1"/>
  <c r="E9" i="11"/>
  <c r="G9" i="11" s="1"/>
  <c r="E8" i="11"/>
  <c r="H8" i="11" s="1"/>
  <c r="E10" i="11"/>
  <c r="G10" i="11" s="1"/>
  <c r="E11" i="11"/>
  <c r="G11" i="11" s="1"/>
  <c r="E15" i="11"/>
  <c r="G15" i="11" s="1"/>
  <c r="E17" i="11"/>
  <c r="G17" i="11" s="1"/>
  <c r="E16" i="11"/>
  <c r="G16" i="11" s="1"/>
  <c r="E19" i="11"/>
  <c r="H19" i="11" s="1"/>
  <c r="E18" i="11"/>
  <c r="G18" i="11" s="1"/>
  <c r="E21" i="11"/>
  <c r="H21" i="11" s="1"/>
  <c r="E20" i="11"/>
  <c r="H20" i="11" s="1"/>
  <c r="E22" i="11"/>
  <c r="G22" i="11" s="1"/>
  <c r="E23" i="11"/>
  <c r="H23" i="11" s="1"/>
  <c r="E24" i="11"/>
  <c r="G24" i="11" s="1"/>
  <c r="E27" i="11"/>
  <c r="H27" i="11" s="1"/>
  <c r="E26" i="11"/>
  <c r="G26" i="11" s="1"/>
  <c r="E25" i="11"/>
  <c r="F25" i="11" s="1"/>
  <c r="E31" i="11"/>
  <c r="G31" i="11" s="1"/>
  <c r="E30" i="11"/>
  <c r="H30" i="11" s="1"/>
  <c r="E29" i="11"/>
  <c r="G29" i="11" s="1"/>
  <c r="E28" i="11"/>
  <c r="H28" i="11" s="1"/>
  <c r="E14" i="11"/>
  <c r="H14" i="11" s="1"/>
  <c r="E13" i="11"/>
  <c r="F13" i="11" s="1"/>
  <c r="E12" i="11"/>
  <c r="G12" i="11" s="1"/>
  <c r="E32" i="11"/>
  <c r="H32" i="11" s="1"/>
  <c r="E33" i="11"/>
  <c r="G33" i="11" s="1"/>
  <c r="E38" i="11"/>
  <c r="G38" i="11" s="1"/>
  <c r="E37" i="11"/>
  <c r="H37" i="11" s="1"/>
  <c r="E36" i="11"/>
  <c r="H36" i="11" s="1"/>
  <c r="E35" i="11"/>
  <c r="H35" i="11" s="1"/>
  <c r="E34" i="11"/>
  <c r="G34" i="11" s="1"/>
  <c r="E40" i="11"/>
  <c r="H40" i="11" s="1"/>
  <c r="E39" i="11"/>
  <c r="H39" i="11" s="1"/>
  <c r="E41" i="11"/>
  <c r="G41" i="11" s="1"/>
  <c r="E42" i="11"/>
  <c r="G42" i="11" s="1"/>
  <c r="E47" i="11"/>
  <c r="H47" i="11" s="1"/>
  <c r="E46" i="11"/>
  <c r="H46" i="11" s="1"/>
  <c r="E45" i="11"/>
  <c r="G45" i="11" s="1"/>
  <c r="E44" i="11"/>
  <c r="G44" i="11" s="1"/>
  <c r="E43" i="11"/>
  <c r="G43" i="11" s="1"/>
  <c r="E48" i="11"/>
  <c r="H48" i="11" s="1"/>
  <c r="H31" i="11"/>
  <c r="F31" i="11"/>
  <c r="S14" i="12"/>
  <c r="S15" i="12"/>
  <c r="S16" i="12"/>
  <c r="S17" i="12"/>
  <c r="S18" i="12"/>
  <c r="S19" i="12"/>
  <c r="S20" i="12"/>
  <c r="S21" i="12"/>
  <c r="S22" i="12"/>
  <c r="S23" i="12"/>
  <c r="S24" i="12"/>
  <c r="S13" i="12"/>
  <c r="R25" i="12"/>
  <c r="H9" i="11"/>
  <c r="H33" i="11"/>
  <c r="H29" i="11"/>
  <c r="H26" i="11"/>
  <c r="H22" i="11"/>
  <c r="F19" i="11"/>
  <c r="G8" i="11"/>
  <c r="F8" i="11"/>
  <c r="F29" i="11"/>
  <c r="F22" i="11"/>
  <c r="G35" i="11"/>
  <c r="F14" i="11"/>
  <c r="G27" i="11"/>
  <c r="G13" i="11" l="1"/>
  <c r="F20" i="11"/>
  <c r="G36" i="11"/>
  <c r="F9" i="11"/>
  <c r="H18" i="11"/>
  <c r="G47" i="11"/>
  <c r="H41" i="11"/>
  <c r="G14" i="11"/>
  <c r="G37" i="11"/>
  <c r="F41" i="11"/>
  <c r="H24" i="11"/>
  <c r="F26" i="11"/>
  <c r="F17" i="11"/>
  <c r="H11" i="11"/>
  <c r="G19" i="11"/>
  <c r="F43" i="11"/>
  <c r="F12" i="11"/>
  <c r="F24" i="11"/>
  <c r="H12" i="11"/>
  <c r="G23" i="11"/>
  <c r="G30" i="11"/>
  <c r="F46" i="11"/>
  <c r="G46" i="11"/>
  <c r="F42" i="11"/>
  <c r="G20" i="11"/>
  <c r="F27" i="11"/>
  <c r="F30" i="11"/>
  <c r="G28" i="11"/>
  <c r="F32" i="11"/>
  <c r="H38" i="11"/>
  <c r="F36" i="11"/>
  <c r="F44" i="11"/>
  <c r="G39" i="11"/>
  <c r="G48" i="11"/>
  <c r="H15" i="11"/>
  <c r="H16" i="11"/>
  <c r="F16" i="11"/>
  <c r="H13" i="11"/>
  <c r="F18" i="11"/>
  <c r="F38" i="11"/>
  <c r="G25" i="11"/>
  <c r="G32" i="11"/>
  <c r="F35" i="11"/>
  <c r="G40" i="11"/>
  <c r="F21" i="11"/>
  <c r="F33" i="11"/>
  <c r="F48" i="11"/>
  <c r="G21" i="11"/>
  <c r="F10" i="11"/>
  <c r="H43" i="11"/>
  <c r="H17" i="11"/>
  <c r="H25" i="11"/>
  <c r="H45" i="11"/>
  <c r="F45" i="11"/>
  <c r="F15" i="11"/>
  <c r="H44" i="11"/>
  <c r="F23" i="11"/>
  <c r="F28" i="11"/>
  <c r="F37" i="11"/>
  <c r="F40" i="11"/>
  <c r="F47" i="11"/>
  <c r="H42" i="11"/>
  <c r="F39" i="11"/>
  <c r="G6" i="11"/>
  <c r="F11" i="11"/>
  <c r="H6" i="11"/>
  <c r="F34" i="11"/>
  <c r="H34" i="11"/>
  <c r="H10" i="11"/>
</calcChain>
</file>

<file path=xl/sharedStrings.xml><?xml version="1.0" encoding="utf-8"?>
<sst xmlns="http://schemas.openxmlformats.org/spreadsheetml/2006/main" count="224" uniqueCount="178">
  <si>
    <t>Agency/ Project Sponsor</t>
  </si>
  <si>
    <t>Project Effectiveness</t>
  </si>
  <si>
    <t>PROJECT NO</t>
  </si>
  <si>
    <t>SGM</t>
  </si>
  <si>
    <t>WQP</t>
  </si>
  <si>
    <t>WSR</t>
  </si>
  <si>
    <t>ESR</t>
  </si>
  <si>
    <t>Terms:</t>
  </si>
  <si>
    <t>WRI-CSUSB</t>
  </si>
  <si>
    <t>RPUD</t>
  </si>
  <si>
    <t>SBVMWD</t>
  </si>
  <si>
    <t>FCD</t>
  </si>
  <si>
    <t>IERCD</t>
  </si>
  <si>
    <t>Riverside Land Conservancy</t>
  </si>
  <si>
    <t>WVWD</t>
  </si>
  <si>
    <t>BBARWWA</t>
  </si>
  <si>
    <t xml:space="preserve">Table 5
Upper Santa Ana IRWMP Project Prioritization.  </t>
  </si>
  <si>
    <t>Tier</t>
  </si>
  <si>
    <t>BBLDWP</t>
  </si>
  <si>
    <t>Big Bear Area Regional Wastewater Agency</t>
  </si>
  <si>
    <t>San Bernardino Valley Municipal Water District</t>
  </si>
  <si>
    <t>Agencies:</t>
  </si>
  <si>
    <t>San Bernardino Municipal Water Department</t>
  </si>
  <si>
    <t>West Valley Water District</t>
  </si>
  <si>
    <t>Water Resources Institute - California State University San Bernadino</t>
  </si>
  <si>
    <t>Big Bear Lake Department of Water and Power</t>
  </si>
  <si>
    <t>RLD</t>
  </si>
  <si>
    <t>SBCPD</t>
  </si>
  <si>
    <t>San Bernardino County Parks Department</t>
  </si>
  <si>
    <t>City of San Bernardino</t>
  </si>
  <si>
    <t>Conservation</t>
  </si>
  <si>
    <t>San Bernardino Valley Water Conservation District</t>
  </si>
  <si>
    <t>Projected Costs</t>
  </si>
  <si>
    <t>EVWD</t>
  </si>
  <si>
    <t>East Valley Water District</t>
  </si>
  <si>
    <t>San Bernardino County Flood Control District</t>
  </si>
  <si>
    <t>Supports Integration and Multiple Resource Management Strategies</t>
  </si>
  <si>
    <t>Project Status</t>
  </si>
  <si>
    <t>Project Costs and Financing</t>
  </si>
  <si>
    <t>Economic Feasibility</t>
  </si>
  <si>
    <t>Has Project Proponent Adopted Latest Updated IRWMP</t>
  </si>
  <si>
    <t>Project Commitment</t>
  </si>
  <si>
    <t>Other Critical Project Considerations</t>
  </si>
  <si>
    <t>Contribution of the Project in Adapting to the Effects of Climate Change</t>
  </si>
  <si>
    <t>Reducing Greenhous Gas (GHG) Emissions</t>
  </si>
  <si>
    <t>Reduce Dependence on Delta</t>
  </si>
  <si>
    <t>SGPWA</t>
  </si>
  <si>
    <t>San Gorgonio Pass Water Agency</t>
  </si>
  <si>
    <t>City of Redlands</t>
  </si>
  <si>
    <t>City of Redlands Municipal Utilities and Engineering Dept.</t>
  </si>
  <si>
    <t>City of Yucaipa</t>
  </si>
  <si>
    <t>City of Yucaipa Public Works Department</t>
  </si>
  <si>
    <t>YVWD</t>
  </si>
  <si>
    <t>Yucaipa Valley Water District</t>
  </si>
  <si>
    <t>Inland Empire Resource Conservation District</t>
  </si>
  <si>
    <t>City of Riverside Public Utilities Department</t>
  </si>
  <si>
    <t>Regionality/ Multiple Agencies</t>
  </si>
  <si>
    <t>Environmental Justice Concerns (Tribes/DACs)</t>
  </si>
  <si>
    <t>1a</t>
  </si>
  <si>
    <t>1b</t>
  </si>
  <si>
    <t>Total Score</t>
  </si>
  <si>
    <t>Surface Water and Groundwater Management</t>
  </si>
  <si>
    <t xml:space="preserve">SGM </t>
  </si>
  <si>
    <t>Water Supply Reliability</t>
  </si>
  <si>
    <t>Water Quality Protection</t>
  </si>
  <si>
    <t>Ecosystem Restoration</t>
  </si>
  <si>
    <t>City of SB</t>
  </si>
  <si>
    <t>Big Bear Area Regional Wastewater Agency Plant</t>
  </si>
  <si>
    <t>City of Beaumont WWTP</t>
  </si>
  <si>
    <t>City of Beaumont</t>
  </si>
  <si>
    <t>City of Redlands WWTP</t>
  </si>
  <si>
    <t>IEUA Regional Treatment Plant 4</t>
  </si>
  <si>
    <t>IEUA</t>
  </si>
  <si>
    <t>RPU</t>
  </si>
  <si>
    <t>2014-03</t>
  </si>
  <si>
    <t>Recycled Water System Expansion</t>
  </si>
  <si>
    <t>West End Pump Station</t>
  </si>
  <si>
    <t>Riverside-Corona Feeder</t>
  </si>
  <si>
    <t>WMWD</t>
  </si>
  <si>
    <t>Erwin Lake Fire Flow</t>
  </si>
  <si>
    <t>2014-04</t>
  </si>
  <si>
    <t>Calimesa Recycled Water Conveyance Project</t>
  </si>
  <si>
    <t>Alluvial Fan Development Guideline</t>
  </si>
  <si>
    <t>Groundwater Reclamation Interagency Project (GRIP)</t>
  </si>
  <si>
    <t>2010-01</t>
  </si>
  <si>
    <t>Active Recharge in the SAR Tributaries</t>
  </si>
  <si>
    <t>Cactus Basins #4 and #5</t>
  </si>
  <si>
    <t>Cactus Basins #3</t>
  </si>
  <si>
    <t>Randall Basin</t>
  </si>
  <si>
    <t>Sand/Warm Confluence</t>
  </si>
  <si>
    <t>2010-03</t>
  </si>
  <si>
    <t>Wilson III Basin Project and Wilson Basin/Spreading Grounds</t>
  </si>
  <si>
    <t>2010-06</t>
  </si>
  <si>
    <t>Opal Recharge and Flood Control Basin</t>
  </si>
  <si>
    <t>2012-01</t>
  </si>
  <si>
    <t>Downtown Storm Drain Project</t>
  </si>
  <si>
    <t>Desalter and Brine Disposal</t>
  </si>
  <si>
    <t>City of Beaumont Desalter</t>
  </si>
  <si>
    <t>Sari Improvement Project</t>
  </si>
  <si>
    <t>Big Bear Lake Management Plan</t>
  </si>
  <si>
    <t>Multiple Agencies</t>
  </si>
  <si>
    <t>Security Fencing of Groundwater Recharge Facilities</t>
  </si>
  <si>
    <t>2010-04</t>
  </si>
  <si>
    <t>Upper Santa Ana Watershed Alluvial Sage Scrub Habitat Restoration Mitigation Banking Construction Program</t>
  </si>
  <si>
    <t>Wash Habitat Conservation Plan</t>
  </si>
  <si>
    <t>Warm Creek Restoration Project</t>
  </si>
  <si>
    <t>Removal of Invasive Plant</t>
  </si>
  <si>
    <t>San Timoteo Canyon State Park Habitat Conservation</t>
  </si>
  <si>
    <t>R.L.C.</t>
  </si>
  <si>
    <t>Lytle Creek Watershed Assessment and Restoration</t>
  </si>
  <si>
    <t>2012-03</t>
  </si>
  <si>
    <t>Combined SBKR and Water Recharge Enhancement - Wash Plan Implementation</t>
  </si>
  <si>
    <t>SBVWCD</t>
  </si>
  <si>
    <t>Stanfield Marsh</t>
  </si>
  <si>
    <t>Bogart Park Wetlands</t>
  </si>
  <si>
    <t>BCV Forest Land Reserved</t>
  </si>
  <si>
    <t>I.E. Sustainable Watershed Project</t>
  </si>
  <si>
    <t>LIDS for Kids- Low Impact Development</t>
  </si>
  <si>
    <t>SAR Trail - Phase III</t>
  </si>
  <si>
    <t>SAR Trail - Phase IV</t>
  </si>
  <si>
    <t>2014-01</t>
  </si>
  <si>
    <t>Beaumont Avenue Recharge Facility</t>
  </si>
  <si>
    <t>2014-02</t>
  </si>
  <si>
    <t>Stormwater Capture and Recharge</t>
  </si>
  <si>
    <t>Criteria</t>
  </si>
  <si>
    <t>Maximum Possible Score</t>
  </si>
  <si>
    <t>Percentage</t>
  </si>
  <si>
    <t>IRWMP Objectives</t>
  </si>
  <si>
    <t>Regionality/Multiple Agencies</t>
  </si>
  <si>
    <t>Project Cost and Financing</t>
  </si>
  <si>
    <t>Adopted Latest Updated IRWMP</t>
  </si>
  <si>
    <t>Consideration of Environmental Justice Concerns(Tribes/DACs)</t>
  </si>
  <si>
    <t>Adapting to the Effects of Climate Change</t>
  </si>
  <si>
    <t>Reducing Greenhouse Gas Emissions</t>
  </si>
  <si>
    <t>Reduce Dependance on Delta</t>
  </si>
  <si>
    <t>PROJECT NAME</t>
  </si>
  <si>
    <t xml:space="preserve">Construction Level Planning </t>
  </si>
  <si>
    <r>
      <t xml:space="preserve">See </t>
    </r>
    <r>
      <rPr>
        <b/>
        <i/>
        <sz val="11"/>
        <rFont val="Arial"/>
        <family val="2"/>
      </rPr>
      <t xml:space="preserve">Scoring Criteria </t>
    </r>
    <r>
      <rPr>
        <b/>
        <sz val="11"/>
        <rFont val="Arial"/>
        <family val="2"/>
      </rPr>
      <t>tab for scoring metrics (Criteria 9)</t>
    </r>
  </si>
  <si>
    <t>Single Strategy (1)</t>
  </si>
  <si>
    <t>Integrated (5)</t>
  </si>
  <si>
    <t>Integrated &amp; Supports Multiple Strategies (8)</t>
  </si>
  <si>
    <t>Knowledge of location and water system demonstrated (1)</t>
  </si>
  <si>
    <t>Knowledge of location, water system, and material, methods or processes proposed to be used (2)</t>
  </si>
  <si>
    <t>One agency (0)</t>
  </si>
  <si>
    <t>More than 3 agencies (8)</t>
  </si>
  <si>
    <t>Limited Info (1)</t>
  </si>
  <si>
    <t>Completed feasibility or pre-design docs (3)</t>
  </si>
  <si>
    <t>Environmental, feasibility, scope of work, and budget completed (5)</t>
  </si>
  <si>
    <t>No agency funds (0)</t>
  </si>
  <si>
    <t>10% agency funding (2)</t>
  </si>
  <si>
    <t>50%  agency funding (3)</t>
  </si>
  <si>
    <t>90% or more agency funding (5)</t>
  </si>
  <si>
    <t>Feasibility &amp; cost benefit analysis (3)</t>
  </si>
  <si>
    <t>Water quality and water supply benefits (5)</t>
  </si>
  <si>
    <t>Increases energy use (0)</t>
  </si>
  <si>
    <t>No increase in energy use (3)</t>
  </si>
  <si>
    <t>Reduces energy use (5)</t>
  </si>
  <si>
    <t>No reduction in GHG emissions (0)</t>
  </si>
  <si>
    <t>Consideration of options for GHG reduction (3)</t>
  </si>
  <si>
    <t>Analysis showing significant reduction in GHG emissions (5)</t>
  </si>
  <si>
    <t>No reduction (0)</t>
  </si>
  <si>
    <t>Some reduction (3)</t>
  </si>
  <si>
    <t>Significant reduction (5)</t>
  </si>
  <si>
    <r>
      <rPr>
        <b/>
        <sz val="14"/>
        <rFont val="Arial"/>
        <family val="2"/>
      </rPr>
      <t>1a</t>
    </r>
    <r>
      <rPr>
        <sz val="14"/>
        <rFont val="Arial"/>
        <family val="2"/>
      </rPr>
      <t xml:space="preserve"> - Total score is greater than 30; </t>
    </r>
    <r>
      <rPr>
        <u/>
        <sz val="14"/>
        <rFont val="Arial"/>
        <family val="2"/>
      </rPr>
      <t>and</t>
    </r>
    <r>
      <rPr>
        <sz val="14"/>
        <rFont val="Arial"/>
        <family val="2"/>
      </rPr>
      <t xml:space="preserve"> Regionality/Multiple Agencies score equals 8; </t>
    </r>
    <r>
      <rPr>
        <u/>
        <sz val="14"/>
        <rFont val="Arial"/>
        <family val="2"/>
      </rPr>
      <t>and</t>
    </r>
    <r>
      <rPr>
        <sz val="14"/>
        <rFont val="Arial"/>
        <family val="2"/>
      </rPr>
      <t xml:space="preserve"> combined Construction Level Planning and Economic Feasibility score is greater than 4.</t>
    </r>
  </si>
  <si>
    <r>
      <rPr>
        <b/>
        <sz val="14"/>
        <rFont val="Arial"/>
        <family val="2"/>
      </rPr>
      <t>1b</t>
    </r>
    <r>
      <rPr>
        <sz val="14"/>
        <rFont val="Arial"/>
        <family val="2"/>
      </rPr>
      <t xml:space="preserve"> - Total score is greater than 30; </t>
    </r>
    <r>
      <rPr>
        <u/>
        <sz val="14"/>
        <rFont val="Arial"/>
        <family val="2"/>
      </rPr>
      <t>and</t>
    </r>
    <r>
      <rPr>
        <sz val="14"/>
        <rFont val="Arial"/>
        <family val="2"/>
      </rPr>
      <t xml:space="preserve"> Regionality/Multiple Agencies score is greater than 4; </t>
    </r>
    <r>
      <rPr>
        <u/>
        <sz val="14"/>
        <rFont val="Arial"/>
        <family val="2"/>
      </rPr>
      <t>and</t>
    </r>
    <r>
      <rPr>
        <sz val="14"/>
        <rFont val="Arial"/>
        <family val="2"/>
      </rPr>
      <t xml:space="preserve"> combined Construction Level Planning and Economic Feasibility score is greater than 2.</t>
    </r>
  </si>
  <si>
    <r>
      <rPr>
        <b/>
        <sz val="14"/>
        <rFont val="Arial"/>
        <family val="2"/>
      </rPr>
      <t>2</t>
    </r>
    <r>
      <rPr>
        <sz val="14"/>
        <rFont val="Arial"/>
        <family val="2"/>
      </rPr>
      <t xml:space="preserve"> - Total score is 30 or less; </t>
    </r>
    <r>
      <rPr>
        <u/>
        <sz val="14"/>
        <rFont val="Arial"/>
        <family val="2"/>
      </rPr>
      <t>or</t>
    </r>
    <r>
      <rPr>
        <sz val="14"/>
        <rFont val="Arial"/>
        <family val="2"/>
      </rPr>
      <t xml:space="preserve"> Regionality/Multiple Agencies score is 4 or less; or combined Construction Level Planning and Economic Feasibility score is 2 or less.</t>
    </r>
  </si>
  <si>
    <t>Up to 3 agencies (5)</t>
  </si>
  <si>
    <t>Choose One</t>
  </si>
  <si>
    <t>Notes:</t>
  </si>
  <si>
    <t>Tier:</t>
  </si>
  <si>
    <t>Project readiness includes completion of pre-feasibility study, environmental documenetation, project design, and expected implementation date.</t>
  </si>
  <si>
    <t>Construction Level Planning for the Project</t>
  </si>
  <si>
    <t>(No input, calculated)</t>
  </si>
  <si>
    <r>
      <t xml:space="preserve">IRWMP Objectives                             </t>
    </r>
    <r>
      <rPr>
        <b/>
        <sz val="14"/>
        <color rgb="FFFF0000"/>
        <rFont val="Arial"/>
        <family val="2"/>
      </rPr>
      <t xml:space="preserve"> </t>
    </r>
    <r>
      <rPr>
        <sz val="14"/>
        <color rgb="FFFF0000"/>
        <rFont val="Arial"/>
        <family val="2"/>
      </rPr>
      <t>(one objective = 1, each additional +2 each)</t>
    </r>
  </si>
  <si>
    <t>No (0)                             Yes (3)</t>
  </si>
  <si>
    <t>Riverside North Aquifer Storage and Recovery</t>
  </si>
  <si>
    <t xml:space="preserve"> </t>
  </si>
  <si>
    <t>Clean Water Factory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</si>
</sst>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sz val="14"/>
      <color rgb="FFFF0000"/>
      <name val="Arial"/>
      <family val="2"/>
    </font>
    <font>
      <b/>
      <sz val="20"/>
      <name val="Arial"/>
      <family val="2"/>
    </font>
    <font>
      <b/>
      <sz val="14"/>
      <color rgb="FFFF0000"/>
      <name val="Arial"/>
      <family val="2"/>
    </font>
    <font>
      <b/>
      <sz val="22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7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11">
    <xf numFmtId="0" fontId="0" fillId="0" borderId="0" xfId="0"/>
    <xf numFmtId="0" fontId="5" fillId="0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0" fontId="7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6" fillId="0" borderId="1" xfId="0" quotePrefix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/>
    </xf>
    <xf numFmtId="0" fontId="14" fillId="0" borderId="1" xfId="1" applyFont="1" applyFill="1" applyBorder="1" applyAlignment="1">
      <alignment horizontal="center" vertical="center"/>
    </xf>
    <xf numFmtId="0" fontId="14" fillId="0" borderId="1" xfId="1" quotePrefix="1" applyNumberFormat="1" applyFont="1" applyFill="1" applyBorder="1" applyAlignment="1">
      <alignment horizontal="left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 vertical="center"/>
    </xf>
    <xf numFmtId="0" fontId="14" fillId="0" borderId="1" xfId="2" quotePrefix="1" applyNumberFormat="1" applyFont="1" applyFill="1" applyBorder="1" applyAlignment="1">
      <alignment horizontal="left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16" fillId="0" borderId="0" xfId="0" applyFont="1"/>
    <xf numFmtId="0" fontId="6" fillId="4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11" fillId="0" borderId="0" xfId="0" quotePrefix="1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18" fontId="6" fillId="0" borderId="0" xfId="0" quotePrefix="1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quotePrefix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0" xfId="2" quotePrefix="1" applyNumberFormat="1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4" fillId="0" borderId="0" xfId="2" applyNumberFormat="1" applyFont="1" applyFill="1" applyBorder="1" applyAlignment="1">
      <alignment horizontal="left" vertical="center" wrapText="1"/>
    </xf>
    <xf numFmtId="0" fontId="14" fillId="0" borderId="0" xfId="1" applyNumberFormat="1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vertical="top"/>
    </xf>
    <xf numFmtId="0" fontId="14" fillId="0" borderId="0" xfId="2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18" xfId="0" applyFont="1" applyBorder="1" applyAlignment="1">
      <alignment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24" xfId="0" applyBorder="1"/>
    <xf numFmtId="0" fontId="12" fillId="0" borderId="1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10" fontId="0" fillId="0" borderId="0" xfId="0" applyNumberFormat="1" applyAlignment="1">
      <alignment horizontal="center" vertical="top"/>
    </xf>
    <xf numFmtId="0" fontId="7" fillId="0" borderId="3" xfId="0" applyFont="1" applyBorder="1" applyAlignment="1">
      <alignment vertical="center" wrapText="1"/>
    </xf>
    <xf numFmtId="0" fontId="20" fillId="0" borderId="22" xfId="0" applyFont="1" applyFill="1" applyBorder="1" applyAlignment="1">
      <alignment horizontal="center" wrapText="1"/>
    </xf>
    <xf numFmtId="0" fontId="20" fillId="0" borderId="28" xfId="0" applyFont="1" applyFill="1" applyBorder="1" applyAlignment="1">
      <alignment horizontal="center" wrapText="1"/>
    </xf>
    <xf numFmtId="0" fontId="14" fillId="0" borderId="4" xfId="2" applyFont="1" applyFill="1" applyBorder="1" applyAlignment="1">
      <alignment horizontal="center" vertical="center"/>
    </xf>
    <xf numFmtId="0" fontId="14" fillId="0" borderId="13" xfId="2" quotePrefix="1" applyNumberFormat="1" applyFont="1" applyFill="1" applyBorder="1" applyAlignment="1">
      <alignment horizontal="left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0" fillId="7" borderId="18" xfId="0" applyFill="1" applyBorder="1" applyAlignment="1"/>
    <xf numFmtId="0" fontId="6" fillId="7" borderId="18" xfId="0" applyFont="1" applyFill="1" applyBorder="1" applyAlignment="1">
      <alignment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18" fontId="6" fillId="7" borderId="1" xfId="0" quotePrefix="1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9" xfId="0" applyFont="1" applyBorder="1" applyAlignment="1">
      <alignment vertical="center"/>
    </xf>
    <xf numFmtId="3" fontId="24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3" fontId="24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0" fontId="14" fillId="0" borderId="4" xfId="1" applyFont="1" applyFill="1" applyBorder="1" applyAlignment="1">
      <alignment horizontal="left" vertical="top"/>
    </xf>
    <xf numFmtId="0" fontId="13" fillId="0" borderId="2" xfId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 vertical="center"/>
    </xf>
    <xf numFmtId="18" fontId="6" fillId="0" borderId="0" xfId="0" quotePrefix="1" applyNumberFormat="1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6" xfId="0" applyFont="1" applyBorder="1"/>
    <xf numFmtId="0" fontId="19" fillId="0" borderId="10" xfId="0" applyFont="1" applyBorder="1"/>
    <xf numFmtId="0" fontId="19" fillId="7" borderId="27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40% - Accent3" xfId="1" builtinId="39"/>
    <cellStyle name="40% - Accent3 2" xfId="3"/>
    <cellStyle name="40% - Accent3 3" xfId="6"/>
    <cellStyle name="40% - Accent4" xfId="2" builtinId="43"/>
    <cellStyle name="40% - Accent4 2" xfId="4"/>
    <cellStyle name="40% - Accent4 3" xfId="7"/>
    <cellStyle name="Normal" xfId="0" builtinId="0"/>
    <cellStyle name="Normal 2" xfId="5"/>
  </cellStyles>
  <dxfs count="6"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86</xdr:row>
      <xdr:rowOff>47625</xdr:rowOff>
    </xdr:from>
    <xdr:to>
      <xdr:col>11</xdr:col>
      <xdr:colOff>133350</xdr:colOff>
      <xdr:row>121</xdr:row>
      <xdr:rowOff>28575</xdr:rowOff>
    </xdr:to>
    <xdr:pic>
      <xdr:nvPicPr>
        <xdr:cNvPr id="160" name="Picture 1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4639925"/>
          <a:ext cx="6096000" cy="564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46</xdr:row>
      <xdr:rowOff>0</xdr:rowOff>
    </xdr:from>
    <xdr:to>
      <xdr:col>12</xdr:col>
      <xdr:colOff>85725</xdr:colOff>
      <xdr:row>86</xdr:row>
      <xdr:rowOff>47625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8724900"/>
          <a:ext cx="6410325" cy="652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12</xdr:col>
      <xdr:colOff>314325</xdr:colOff>
      <xdr:row>46</xdr:row>
      <xdr:rowOff>104775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925"/>
          <a:ext cx="6410325" cy="836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504825</xdr:colOff>
      <xdr:row>42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6410325" cy="677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11</xdr:col>
      <xdr:colOff>57150</xdr:colOff>
      <xdr:row>96</xdr:row>
      <xdr:rowOff>19050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124700"/>
          <a:ext cx="5962650" cy="843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F140"/>
  <sheetViews>
    <sheetView tabSelected="1" zoomScale="60" zoomScaleNormal="60" zoomScaleSheetLayoutView="50" zoomScalePageLayoutView="75" workbookViewId="0">
      <pane ySplit="5" topLeftCell="A6" activePane="bottomLeft" state="frozen"/>
      <selection activeCell="F1" sqref="F1"/>
      <selection pane="bottomLeft" activeCell="K13" sqref="K13"/>
    </sheetView>
  </sheetViews>
  <sheetFormatPr defaultColWidth="18.85546875" defaultRowHeight="29.25" customHeight="1" x14ac:dyDescent="0.25"/>
  <cols>
    <col min="1" max="1" width="2.85546875" style="2" customWidth="1"/>
    <col min="2" max="2" width="23.140625" style="14" customWidth="1"/>
    <col min="3" max="3" width="50" style="5" customWidth="1"/>
    <col min="4" max="4" width="22.85546875" style="3" customWidth="1"/>
    <col min="5" max="5" width="24.140625" style="11" customWidth="1"/>
    <col min="6" max="6" width="10.28515625" style="11" customWidth="1"/>
    <col min="7" max="7" width="11.140625" style="11" customWidth="1"/>
    <col min="8" max="8" width="12.7109375" style="13" customWidth="1"/>
    <col min="9" max="9" width="29.7109375" style="2" customWidth="1"/>
    <col min="10" max="10" width="12.140625" style="11" customWidth="1"/>
    <col min="11" max="11" width="8.42578125" style="11" bestFit="1" customWidth="1"/>
    <col min="12" max="12" width="11.140625" style="11" customWidth="1"/>
    <col min="13" max="13" width="8.7109375" style="11" customWidth="1"/>
    <col min="14" max="14" width="21.42578125" style="10" customWidth="1"/>
    <col min="15" max="15" width="17.7109375" style="10" customWidth="1"/>
    <col min="16" max="16" width="20.85546875" style="10" customWidth="1"/>
    <col min="17" max="17" width="21.28515625" style="10" customWidth="1"/>
    <col min="18" max="18" width="30.140625" style="10" customWidth="1"/>
    <col min="19" max="23" width="17.7109375" style="10" customWidth="1"/>
    <col min="24" max="24" width="21.28515625" style="10" customWidth="1"/>
    <col min="25" max="31" width="17.7109375" style="10" customWidth="1"/>
    <col min="32" max="32" width="25.85546875" style="10" customWidth="1"/>
    <col min="33" max="33" width="22.7109375" style="10" customWidth="1"/>
    <col min="34" max="34" width="21.42578125" style="10" customWidth="1"/>
    <col min="35" max="37" width="17.7109375" style="10" customWidth="1"/>
    <col min="38" max="38" width="19.85546875" style="10" customWidth="1"/>
    <col min="39" max="39" width="23.7109375" style="10" customWidth="1"/>
    <col min="40" max="40" width="14.42578125" style="10" customWidth="1"/>
    <col min="41" max="41" width="15.85546875" style="10" customWidth="1"/>
    <col min="42" max="42" width="15.42578125" style="10" customWidth="1"/>
    <col min="43" max="16384" width="18.85546875" style="2"/>
  </cols>
  <sheetData>
    <row r="1" spans="1:58" ht="71.25" customHeight="1" thickBot="1" x14ac:dyDescent="0.3">
      <c r="P1" s="207" t="s">
        <v>16</v>
      </c>
      <c r="Q1" s="207"/>
      <c r="R1" s="207"/>
      <c r="S1" s="207"/>
      <c r="T1" s="207"/>
      <c r="U1" s="207"/>
      <c r="V1" s="128"/>
      <c r="W1" s="128"/>
      <c r="X1" s="128"/>
      <c r="Y1" s="128"/>
      <c r="Z1" s="128"/>
      <c r="AA1" s="128"/>
      <c r="AB1" s="128"/>
      <c r="AC1" s="75"/>
    </row>
    <row r="2" spans="1:58" s="142" customFormat="1" ht="31.5" customHeight="1" thickTop="1" thickBot="1" x14ac:dyDescent="0.4">
      <c r="B2" s="186"/>
      <c r="C2" s="187"/>
      <c r="D2" s="188"/>
      <c r="E2" s="143"/>
      <c r="F2" s="186" t="s">
        <v>1</v>
      </c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90"/>
      <c r="V2" s="186" t="s">
        <v>41</v>
      </c>
      <c r="W2" s="187"/>
      <c r="X2" s="187"/>
      <c r="Y2" s="187"/>
      <c r="Z2" s="187"/>
      <c r="AA2" s="187"/>
      <c r="AB2" s="188"/>
      <c r="AC2" s="186"/>
      <c r="AD2" s="187"/>
      <c r="AE2" s="187"/>
      <c r="AF2" s="187"/>
      <c r="AG2" s="195" t="s">
        <v>42</v>
      </c>
      <c r="AH2" s="196"/>
      <c r="AI2" s="196"/>
      <c r="AJ2" s="196"/>
      <c r="AK2" s="196"/>
      <c r="AL2" s="196"/>
      <c r="AM2" s="196"/>
      <c r="AN2" s="196"/>
      <c r="AO2" s="196"/>
      <c r="AP2" s="197"/>
    </row>
    <row r="3" spans="1:58" s="12" customFormat="1" ht="31.5" customHeight="1" thickTop="1" x14ac:dyDescent="0.35">
      <c r="B3" s="111"/>
      <c r="C3" s="98"/>
      <c r="D3" s="98"/>
      <c r="E3" s="191" t="s">
        <v>172</v>
      </c>
      <c r="F3" s="191"/>
      <c r="G3" s="191"/>
      <c r="H3" s="191"/>
      <c r="I3" s="107"/>
      <c r="J3" s="107"/>
      <c r="K3" s="107"/>
      <c r="L3" s="107"/>
      <c r="M3" s="107"/>
      <c r="N3" s="192" t="s">
        <v>167</v>
      </c>
      <c r="O3" s="193"/>
      <c r="P3" s="194"/>
      <c r="Q3" s="192" t="s">
        <v>167</v>
      </c>
      <c r="R3" s="194"/>
      <c r="S3" s="192" t="s">
        <v>167</v>
      </c>
      <c r="T3" s="193"/>
      <c r="U3" s="194"/>
      <c r="V3" s="193" t="s">
        <v>167</v>
      </c>
      <c r="W3" s="193"/>
      <c r="X3" s="193"/>
      <c r="Y3" s="192" t="s">
        <v>167</v>
      </c>
      <c r="Z3" s="193"/>
      <c r="AA3" s="193"/>
      <c r="AB3" s="194"/>
      <c r="AC3" s="192" t="s">
        <v>167</v>
      </c>
      <c r="AD3" s="193"/>
      <c r="AE3" s="194"/>
      <c r="AF3" s="129" t="s">
        <v>167</v>
      </c>
      <c r="AG3" s="130" t="s">
        <v>167</v>
      </c>
      <c r="AH3" s="192" t="s">
        <v>167</v>
      </c>
      <c r="AI3" s="193"/>
      <c r="AJ3" s="194"/>
      <c r="AK3" s="192" t="s">
        <v>167</v>
      </c>
      <c r="AL3" s="193"/>
      <c r="AM3" s="194"/>
      <c r="AN3" s="192" t="s">
        <v>167</v>
      </c>
      <c r="AO3" s="193"/>
      <c r="AP3" s="194"/>
    </row>
    <row r="4" spans="1:58" s="13" customFormat="1" ht="100.5" customHeight="1" x14ac:dyDescent="0.2">
      <c r="B4" s="112"/>
      <c r="C4" s="109"/>
      <c r="D4" s="89"/>
      <c r="E4" s="134"/>
      <c r="F4" s="198" t="s">
        <v>17</v>
      </c>
      <c r="G4" s="199"/>
      <c r="H4" s="200"/>
      <c r="I4" s="104"/>
      <c r="J4" s="201" t="s">
        <v>173</v>
      </c>
      <c r="K4" s="201"/>
      <c r="L4" s="201"/>
      <c r="M4" s="202"/>
      <c r="N4" s="203" t="s">
        <v>36</v>
      </c>
      <c r="O4" s="201"/>
      <c r="P4" s="202"/>
      <c r="Q4" s="203" t="s">
        <v>136</v>
      </c>
      <c r="R4" s="201"/>
      <c r="S4" s="203" t="s">
        <v>56</v>
      </c>
      <c r="T4" s="201"/>
      <c r="U4" s="202"/>
      <c r="V4" s="203" t="s">
        <v>37</v>
      </c>
      <c r="W4" s="201"/>
      <c r="X4" s="202"/>
      <c r="Y4" s="203" t="s">
        <v>38</v>
      </c>
      <c r="Z4" s="201"/>
      <c r="AA4" s="201"/>
      <c r="AB4" s="202"/>
      <c r="AC4" s="204" t="s">
        <v>39</v>
      </c>
      <c r="AD4" s="205"/>
      <c r="AE4" s="206"/>
      <c r="AF4" s="96" t="s">
        <v>40</v>
      </c>
      <c r="AG4" s="86" t="s">
        <v>57</v>
      </c>
      <c r="AH4" s="204" t="s">
        <v>43</v>
      </c>
      <c r="AI4" s="205"/>
      <c r="AJ4" s="206"/>
      <c r="AK4" s="204" t="s">
        <v>44</v>
      </c>
      <c r="AL4" s="205"/>
      <c r="AM4" s="206"/>
      <c r="AN4" s="205" t="s">
        <v>45</v>
      </c>
      <c r="AO4" s="205"/>
      <c r="AP4" s="206"/>
    </row>
    <row r="5" spans="1:58" s="13" customFormat="1" ht="114" customHeight="1" x14ac:dyDescent="0.2">
      <c r="B5" s="113" t="s">
        <v>2</v>
      </c>
      <c r="C5" s="110" t="s">
        <v>135</v>
      </c>
      <c r="D5" s="88" t="s">
        <v>0</v>
      </c>
      <c r="E5" s="135" t="s">
        <v>60</v>
      </c>
      <c r="F5" s="136" t="s">
        <v>58</v>
      </c>
      <c r="G5" s="137" t="s">
        <v>59</v>
      </c>
      <c r="H5" s="138">
        <v>2</v>
      </c>
      <c r="I5" s="104" t="s">
        <v>32</v>
      </c>
      <c r="J5" s="97" t="s">
        <v>3</v>
      </c>
      <c r="K5" s="95" t="s">
        <v>5</v>
      </c>
      <c r="L5" s="95" t="s">
        <v>4</v>
      </c>
      <c r="M5" s="95" t="s">
        <v>6</v>
      </c>
      <c r="N5" s="79" t="s">
        <v>138</v>
      </c>
      <c r="O5" s="23" t="s">
        <v>139</v>
      </c>
      <c r="P5" s="78" t="s">
        <v>140</v>
      </c>
      <c r="Q5" s="79" t="s">
        <v>141</v>
      </c>
      <c r="R5" s="84" t="s">
        <v>142</v>
      </c>
      <c r="S5" s="23" t="s">
        <v>143</v>
      </c>
      <c r="T5" s="23" t="s">
        <v>166</v>
      </c>
      <c r="U5" s="78" t="s">
        <v>144</v>
      </c>
      <c r="V5" s="80" t="s">
        <v>145</v>
      </c>
      <c r="W5" s="23" t="s">
        <v>146</v>
      </c>
      <c r="X5" s="84" t="s">
        <v>147</v>
      </c>
      <c r="Y5" s="81" t="s">
        <v>148</v>
      </c>
      <c r="Z5" s="74" t="s">
        <v>149</v>
      </c>
      <c r="AA5" s="74" t="s">
        <v>150</v>
      </c>
      <c r="AB5" s="84" t="s">
        <v>151</v>
      </c>
      <c r="AC5" s="81" t="s">
        <v>145</v>
      </c>
      <c r="AD5" s="74" t="s">
        <v>152</v>
      </c>
      <c r="AE5" s="106" t="s">
        <v>153</v>
      </c>
      <c r="AF5" s="108" t="s">
        <v>174</v>
      </c>
      <c r="AG5" s="85" t="s">
        <v>137</v>
      </c>
      <c r="AH5" s="82" t="s">
        <v>154</v>
      </c>
      <c r="AI5" s="76" t="s">
        <v>155</v>
      </c>
      <c r="AJ5" s="87" t="s">
        <v>156</v>
      </c>
      <c r="AK5" s="82" t="s">
        <v>157</v>
      </c>
      <c r="AL5" s="76" t="s">
        <v>158</v>
      </c>
      <c r="AM5" s="87" t="s">
        <v>159</v>
      </c>
      <c r="AN5" s="83" t="s">
        <v>160</v>
      </c>
      <c r="AO5" s="77" t="s">
        <v>161</v>
      </c>
      <c r="AP5" s="87" t="s">
        <v>162</v>
      </c>
    </row>
    <row r="6" spans="1:58" ht="41.1" customHeight="1" x14ac:dyDescent="0.25">
      <c r="B6" s="92">
        <v>20</v>
      </c>
      <c r="C6" s="26" t="s">
        <v>96</v>
      </c>
      <c r="D6" s="115" t="s">
        <v>52</v>
      </c>
      <c r="E6" s="139">
        <f t="shared" ref="E6:E48" si="0">SUM(J6:AP6)</f>
        <v>0</v>
      </c>
      <c r="F6" s="140" t="str">
        <f t="shared" ref="F6:F48" si="1">IF(AND(E6&gt;30,U6= 8, ((Q6+R6)+(AC6+AD6+AE6))&gt;4), "1a","")</f>
        <v/>
      </c>
      <c r="G6" s="137" t="str">
        <f t="shared" ref="G6:G48" si="2">IF(OR(AND(E6&gt;30,U6=8,((Q6+R6)+(AC6+AD6+AE6))&lt;=4, (SUM(Q6:R6)+SUM(AC6:AE6))&gt;2),AND(E6&gt;30, (SUM(S6:U6))&gt;4, (SUM(S6:U6))&lt;8, (SUM(Q6:R6)+SUM(AC6:AE6))&gt;2)), "1b","")</f>
        <v/>
      </c>
      <c r="H6" s="141" t="str">
        <f t="shared" ref="H6:H48" si="3">IF(E6&lt;=30, "2", IF((S6+T6+U6)&lt;=4, "2", IF(((Q6+R6)+(AC6+AD6+AE6))&lt;=2, "2","")))</f>
        <v>2</v>
      </c>
      <c r="I6" s="153"/>
      <c r="J6" s="144"/>
      <c r="K6" s="144"/>
      <c r="L6" s="144"/>
      <c r="M6" s="144"/>
      <c r="N6" s="145"/>
      <c r="O6" s="146"/>
      <c r="P6" s="147"/>
      <c r="Q6" s="145"/>
      <c r="R6" s="147"/>
      <c r="S6" s="145"/>
      <c r="T6" s="146"/>
      <c r="U6" s="147"/>
      <c r="V6" s="145"/>
      <c r="W6" s="146"/>
      <c r="X6" s="147"/>
      <c r="Y6" s="145"/>
      <c r="Z6" s="146"/>
      <c r="AA6" s="146"/>
      <c r="AB6" s="147"/>
      <c r="AC6" s="145"/>
      <c r="AD6" s="146"/>
      <c r="AE6" s="147"/>
      <c r="AF6" s="148"/>
      <c r="AG6" s="149"/>
      <c r="AH6" s="150"/>
      <c r="AI6" s="151"/>
      <c r="AJ6" s="152"/>
      <c r="AK6" s="150"/>
      <c r="AL6" s="151"/>
      <c r="AM6" s="152"/>
      <c r="AN6" s="150"/>
      <c r="AO6" s="151"/>
      <c r="AP6" s="152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58" ht="41.1" customHeight="1" x14ac:dyDescent="0.25">
      <c r="A7" s="94"/>
      <c r="B7" s="92" t="s">
        <v>80</v>
      </c>
      <c r="C7" s="22" t="s">
        <v>81</v>
      </c>
      <c r="D7" s="116" t="s">
        <v>52</v>
      </c>
      <c r="E7" s="139">
        <f t="shared" si="0"/>
        <v>0</v>
      </c>
      <c r="F7" s="140" t="str">
        <f t="shared" si="1"/>
        <v/>
      </c>
      <c r="G7" s="137" t="str">
        <f t="shared" si="2"/>
        <v/>
      </c>
      <c r="H7" s="141" t="str">
        <f t="shared" si="3"/>
        <v>2</v>
      </c>
      <c r="I7" s="153"/>
      <c r="J7" s="144"/>
      <c r="K7" s="144"/>
      <c r="L7" s="144"/>
      <c r="M7" s="144"/>
      <c r="N7" s="145"/>
      <c r="O7" s="146"/>
      <c r="P7" s="147"/>
      <c r="Q7" s="145"/>
      <c r="R7" s="147"/>
      <c r="S7" s="145"/>
      <c r="T7" s="146"/>
      <c r="U7" s="147"/>
      <c r="V7" s="145"/>
      <c r="W7" s="146"/>
      <c r="X7" s="147"/>
      <c r="Y7" s="145"/>
      <c r="Z7" s="146"/>
      <c r="AA7" s="146"/>
      <c r="AB7" s="147"/>
      <c r="AC7" s="145"/>
      <c r="AD7" s="146"/>
      <c r="AE7" s="147"/>
      <c r="AF7" s="148"/>
      <c r="AG7" s="149"/>
      <c r="AH7" s="150"/>
      <c r="AI7" s="151"/>
      <c r="AJ7" s="152"/>
      <c r="AK7" s="150"/>
      <c r="AL7" s="151"/>
      <c r="AM7" s="152"/>
      <c r="AN7" s="150"/>
      <c r="AO7" s="151"/>
      <c r="AP7" s="152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</row>
    <row r="8" spans="1:58" ht="41.1" customHeight="1" x14ac:dyDescent="0.25">
      <c r="A8" s="94"/>
      <c r="B8" s="92">
        <v>110</v>
      </c>
      <c r="C8" s="24" t="s">
        <v>109</v>
      </c>
      <c r="D8" s="116" t="s">
        <v>8</v>
      </c>
      <c r="E8" s="139">
        <f t="shared" si="0"/>
        <v>0</v>
      </c>
      <c r="F8" s="140" t="str">
        <f t="shared" si="1"/>
        <v/>
      </c>
      <c r="G8" s="137" t="str">
        <f t="shared" si="2"/>
        <v/>
      </c>
      <c r="H8" s="141" t="str">
        <f t="shared" si="3"/>
        <v>2</v>
      </c>
      <c r="I8" s="153"/>
      <c r="J8" s="144"/>
      <c r="K8" s="144"/>
      <c r="L8" s="144"/>
      <c r="M8" s="144"/>
      <c r="N8" s="145"/>
      <c r="O8" s="146"/>
      <c r="P8" s="147"/>
      <c r="Q8" s="145"/>
      <c r="R8" s="147"/>
      <c r="S8" s="145"/>
      <c r="T8" s="146"/>
      <c r="U8" s="147"/>
      <c r="V8" s="145"/>
      <c r="W8" s="146"/>
      <c r="X8" s="147"/>
      <c r="Y8" s="145"/>
      <c r="Z8" s="146"/>
      <c r="AA8" s="146"/>
      <c r="AB8" s="147"/>
      <c r="AC8" s="145"/>
      <c r="AD8" s="146"/>
      <c r="AE8" s="147"/>
      <c r="AF8" s="148"/>
      <c r="AG8" s="149"/>
      <c r="AH8" s="150"/>
      <c r="AI8" s="151"/>
      <c r="AJ8" s="152"/>
      <c r="AK8" s="150"/>
      <c r="AL8" s="151"/>
      <c r="AM8" s="152"/>
      <c r="AN8" s="150"/>
      <c r="AO8" s="151"/>
      <c r="AP8" s="152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</row>
    <row r="9" spans="1:58" ht="41.1" customHeight="1" x14ac:dyDescent="0.25">
      <c r="A9" s="94"/>
      <c r="B9" s="29"/>
      <c r="C9" s="24" t="s">
        <v>82</v>
      </c>
      <c r="D9" s="116" t="s">
        <v>8</v>
      </c>
      <c r="E9" s="139">
        <f t="shared" si="0"/>
        <v>0</v>
      </c>
      <c r="F9" s="140" t="str">
        <f t="shared" si="1"/>
        <v/>
      </c>
      <c r="G9" s="137" t="str">
        <f t="shared" si="2"/>
        <v/>
      </c>
      <c r="H9" s="141" t="str">
        <f t="shared" si="3"/>
        <v>2</v>
      </c>
      <c r="I9" s="153"/>
      <c r="J9" s="144"/>
      <c r="K9" s="144"/>
      <c r="L9" s="144"/>
      <c r="M9" s="144"/>
      <c r="N9" s="145"/>
      <c r="O9" s="146"/>
      <c r="P9" s="147"/>
      <c r="Q9" s="145"/>
      <c r="R9" s="147"/>
      <c r="S9" s="145"/>
      <c r="T9" s="146"/>
      <c r="U9" s="147"/>
      <c r="V9" s="145"/>
      <c r="W9" s="146"/>
      <c r="X9" s="147"/>
      <c r="Y9" s="145"/>
      <c r="Z9" s="146"/>
      <c r="AA9" s="146"/>
      <c r="AB9" s="147"/>
      <c r="AC9" s="145"/>
      <c r="AD9" s="146"/>
      <c r="AE9" s="147"/>
      <c r="AF9" s="148"/>
      <c r="AG9" s="149"/>
      <c r="AH9" s="150"/>
      <c r="AI9" s="151"/>
      <c r="AJ9" s="152"/>
      <c r="AK9" s="150"/>
      <c r="AL9" s="151"/>
      <c r="AM9" s="152"/>
      <c r="AN9" s="150"/>
      <c r="AO9" s="151"/>
      <c r="AP9" s="152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</row>
    <row r="10" spans="1:58" ht="41.1" customHeight="1" x14ac:dyDescent="0.25">
      <c r="A10" s="94"/>
      <c r="B10" s="92">
        <v>19</v>
      </c>
      <c r="C10" s="22" t="s">
        <v>77</v>
      </c>
      <c r="D10" s="116" t="s">
        <v>78</v>
      </c>
      <c r="E10" s="139">
        <f t="shared" si="0"/>
        <v>0</v>
      </c>
      <c r="F10" s="140" t="str">
        <f t="shared" si="1"/>
        <v/>
      </c>
      <c r="G10" s="137" t="str">
        <f t="shared" si="2"/>
        <v/>
      </c>
      <c r="H10" s="141" t="str">
        <f t="shared" si="3"/>
        <v>2</v>
      </c>
      <c r="I10" s="153"/>
      <c r="J10" s="144"/>
      <c r="K10" s="144"/>
      <c r="L10" s="144"/>
      <c r="M10" s="144"/>
      <c r="N10" s="145"/>
      <c r="O10" s="146"/>
      <c r="P10" s="147"/>
      <c r="Q10" s="145"/>
      <c r="R10" s="147"/>
      <c r="S10" s="145"/>
      <c r="T10" s="146"/>
      <c r="U10" s="147"/>
      <c r="V10" s="145"/>
      <c r="W10" s="146"/>
      <c r="X10" s="147"/>
      <c r="Y10" s="145"/>
      <c r="Z10" s="146"/>
      <c r="AA10" s="146"/>
      <c r="AB10" s="147"/>
      <c r="AC10" s="145"/>
      <c r="AD10" s="146"/>
      <c r="AE10" s="147"/>
      <c r="AF10" s="148"/>
      <c r="AG10" s="149"/>
      <c r="AH10" s="150"/>
      <c r="AI10" s="151"/>
      <c r="AJ10" s="152"/>
      <c r="AK10" s="150"/>
      <c r="AL10" s="151"/>
      <c r="AM10" s="152"/>
      <c r="AN10" s="150"/>
      <c r="AO10" s="151"/>
      <c r="AP10" s="152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</row>
    <row r="11" spans="1:58" ht="41.1" customHeight="1" x14ac:dyDescent="0.25">
      <c r="A11" s="94"/>
      <c r="B11" s="29" t="s">
        <v>120</v>
      </c>
      <c r="C11" s="32" t="s">
        <v>121</v>
      </c>
      <c r="D11" s="31" t="s">
        <v>46</v>
      </c>
      <c r="E11" s="139">
        <f t="shared" si="0"/>
        <v>0</v>
      </c>
      <c r="F11" s="140" t="str">
        <f t="shared" si="1"/>
        <v/>
      </c>
      <c r="G11" s="137" t="str">
        <f t="shared" si="2"/>
        <v/>
      </c>
      <c r="H11" s="141" t="str">
        <f t="shared" si="3"/>
        <v>2</v>
      </c>
      <c r="I11" s="153"/>
      <c r="J11" s="144"/>
      <c r="K11" s="144"/>
      <c r="L11" s="144"/>
      <c r="M11" s="144"/>
      <c r="N11" s="145"/>
      <c r="O11" s="146"/>
      <c r="P11" s="147"/>
      <c r="Q11" s="145"/>
      <c r="R11" s="147"/>
      <c r="S11" s="145"/>
      <c r="T11" s="146"/>
      <c r="U11" s="147"/>
      <c r="V11" s="145"/>
      <c r="W11" s="146"/>
      <c r="X11" s="147"/>
      <c r="Y11" s="145"/>
      <c r="Z11" s="146"/>
      <c r="AA11" s="146"/>
      <c r="AB11" s="147"/>
      <c r="AC11" s="145"/>
      <c r="AD11" s="146"/>
      <c r="AE11" s="147"/>
      <c r="AF11" s="148"/>
      <c r="AG11" s="149"/>
      <c r="AH11" s="150"/>
      <c r="AI11" s="151"/>
      <c r="AJ11" s="152"/>
      <c r="AK11" s="150"/>
      <c r="AL11" s="151"/>
      <c r="AM11" s="152"/>
      <c r="AN11" s="150"/>
      <c r="AO11" s="151"/>
      <c r="AP11" s="152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</row>
    <row r="12" spans="1:58" ht="62.25" customHeight="1" x14ac:dyDescent="0.25">
      <c r="A12" s="94"/>
      <c r="B12" s="33">
        <v>10</v>
      </c>
      <c r="C12" s="37" t="s">
        <v>104</v>
      </c>
      <c r="D12" s="35" t="s">
        <v>112</v>
      </c>
      <c r="E12" s="139">
        <f t="shared" si="0"/>
        <v>52</v>
      </c>
      <c r="F12" s="140" t="str">
        <f t="shared" si="1"/>
        <v>1a</v>
      </c>
      <c r="G12" s="137" t="str">
        <f t="shared" si="2"/>
        <v/>
      </c>
      <c r="H12" s="141" t="str">
        <f t="shared" si="3"/>
        <v/>
      </c>
      <c r="I12" s="153">
        <v>10000000</v>
      </c>
      <c r="J12" s="159">
        <v>1</v>
      </c>
      <c r="K12" s="159">
        <v>2</v>
      </c>
      <c r="L12" s="159"/>
      <c r="M12" s="159"/>
      <c r="N12" s="160"/>
      <c r="O12" s="161"/>
      <c r="P12" s="162">
        <v>8</v>
      </c>
      <c r="Q12" s="160"/>
      <c r="R12" s="162">
        <v>2</v>
      </c>
      <c r="S12" s="160"/>
      <c r="T12" s="161"/>
      <c r="U12" s="162">
        <v>8</v>
      </c>
      <c r="V12" s="160"/>
      <c r="W12" s="161">
        <v>3</v>
      </c>
      <c r="X12" s="162"/>
      <c r="Y12" s="160"/>
      <c r="Z12" s="161"/>
      <c r="AA12" s="161"/>
      <c r="AB12" s="162">
        <v>5</v>
      </c>
      <c r="AC12" s="160"/>
      <c r="AD12" s="161"/>
      <c r="AE12" s="162">
        <v>5</v>
      </c>
      <c r="AF12" s="163">
        <v>3</v>
      </c>
      <c r="AG12" s="164">
        <v>4</v>
      </c>
      <c r="AH12" s="165"/>
      <c r="AI12" s="166"/>
      <c r="AJ12" s="167">
        <v>5</v>
      </c>
      <c r="AK12" s="165"/>
      <c r="AL12" s="166">
        <v>3</v>
      </c>
      <c r="AM12" s="167"/>
      <c r="AN12" s="165"/>
      <c r="AO12" s="166">
        <v>3</v>
      </c>
      <c r="AP12" s="167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</row>
    <row r="13" spans="1:58" ht="76.5" customHeight="1" x14ac:dyDescent="0.25">
      <c r="A13" s="94"/>
      <c r="B13" s="29" t="s">
        <v>102</v>
      </c>
      <c r="C13" s="30" t="s">
        <v>103</v>
      </c>
      <c r="D13" s="31" t="s">
        <v>112</v>
      </c>
      <c r="E13" s="139">
        <f t="shared" si="0"/>
        <v>27</v>
      </c>
      <c r="F13" s="140" t="str">
        <f t="shared" si="1"/>
        <v/>
      </c>
      <c r="G13" s="137" t="str">
        <f t="shared" si="2"/>
        <v/>
      </c>
      <c r="H13" s="141" t="str">
        <f t="shared" si="3"/>
        <v>2</v>
      </c>
      <c r="I13" s="153">
        <v>1000000</v>
      </c>
      <c r="J13" s="159"/>
      <c r="K13" s="159"/>
      <c r="L13" s="159"/>
      <c r="M13" s="159">
        <v>1</v>
      </c>
      <c r="N13" s="160"/>
      <c r="O13" s="161">
        <v>5</v>
      </c>
      <c r="P13" s="162"/>
      <c r="Q13" s="160">
        <v>1</v>
      </c>
      <c r="R13" s="162"/>
      <c r="S13" s="160"/>
      <c r="T13" s="161">
        <v>5</v>
      </c>
      <c r="U13" s="162"/>
      <c r="V13" s="160">
        <v>1</v>
      </c>
      <c r="W13" s="161"/>
      <c r="X13" s="162"/>
      <c r="Y13" s="160"/>
      <c r="Z13" s="161">
        <v>2</v>
      </c>
      <c r="AA13" s="161"/>
      <c r="AB13" s="162"/>
      <c r="AC13" s="160">
        <v>1</v>
      </c>
      <c r="AD13" s="161"/>
      <c r="AE13" s="162"/>
      <c r="AF13" s="163">
        <v>3</v>
      </c>
      <c r="AG13" s="164">
        <v>2</v>
      </c>
      <c r="AH13" s="165"/>
      <c r="AI13" s="166">
        <v>3</v>
      </c>
      <c r="AJ13" s="167"/>
      <c r="AK13" s="165"/>
      <c r="AL13" s="166">
        <v>3</v>
      </c>
      <c r="AM13" s="167"/>
      <c r="AN13" s="165">
        <v>0</v>
      </c>
      <c r="AO13" s="166"/>
      <c r="AP13" s="167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</row>
    <row r="14" spans="1:58" ht="72" customHeight="1" x14ac:dyDescent="0.25">
      <c r="A14" s="94"/>
      <c r="B14" s="33">
        <v>24</v>
      </c>
      <c r="C14" s="34" t="s">
        <v>101</v>
      </c>
      <c r="D14" s="35" t="s">
        <v>112</v>
      </c>
      <c r="E14" s="139">
        <f t="shared" si="0"/>
        <v>31</v>
      </c>
      <c r="F14" s="140" t="str">
        <f t="shared" si="1"/>
        <v/>
      </c>
      <c r="G14" s="137" t="str">
        <f t="shared" si="2"/>
        <v>1b</v>
      </c>
      <c r="H14" s="141" t="str">
        <f t="shared" si="3"/>
        <v/>
      </c>
      <c r="I14" s="153">
        <v>500000</v>
      </c>
      <c r="J14" s="159">
        <v>1</v>
      </c>
      <c r="K14" s="159">
        <v>2</v>
      </c>
      <c r="L14" s="159">
        <v>2</v>
      </c>
      <c r="M14" s="159"/>
      <c r="N14" s="160"/>
      <c r="O14" s="161">
        <v>5</v>
      </c>
      <c r="P14" s="162"/>
      <c r="Q14" s="160"/>
      <c r="R14" s="162">
        <v>2</v>
      </c>
      <c r="S14" s="160"/>
      <c r="T14" s="161">
        <v>5</v>
      </c>
      <c r="U14" s="162"/>
      <c r="V14" s="160">
        <v>1</v>
      </c>
      <c r="W14" s="161"/>
      <c r="X14" s="162"/>
      <c r="Y14" s="160"/>
      <c r="Z14" s="161"/>
      <c r="AA14" s="161">
        <v>3</v>
      </c>
      <c r="AB14" s="162"/>
      <c r="AC14" s="160">
        <v>1</v>
      </c>
      <c r="AD14" s="161"/>
      <c r="AE14" s="162"/>
      <c r="AF14" s="163">
        <v>3</v>
      </c>
      <c r="AG14" s="164">
        <v>0</v>
      </c>
      <c r="AH14" s="165"/>
      <c r="AI14" s="166">
        <v>3</v>
      </c>
      <c r="AJ14" s="167"/>
      <c r="AK14" s="165"/>
      <c r="AL14" s="166">
        <v>3</v>
      </c>
      <c r="AM14" s="167"/>
      <c r="AN14" s="165">
        <v>0</v>
      </c>
      <c r="AO14" s="166"/>
      <c r="AP14" s="167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</row>
    <row r="15" spans="1:58" ht="69" customHeight="1" x14ac:dyDescent="0.25">
      <c r="A15" s="94"/>
      <c r="B15" s="171" t="s">
        <v>110</v>
      </c>
      <c r="C15" s="38" t="s">
        <v>111</v>
      </c>
      <c r="D15" s="31" t="s">
        <v>112</v>
      </c>
      <c r="E15" s="139">
        <f t="shared" si="0"/>
        <v>49</v>
      </c>
      <c r="F15" s="140" t="str">
        <f t="shared" si="1"/>
        <v/>
      </c>
      <c r="G15" s="137" t="str">
        <f t="shared" si="2"/>
        <v>1b</v>
      </c>
      <c r="H15" s="141" t="str">
        <f t="shared" si="3"/>
        <v/>
      </c>
      <c r="I15" s="153">
        <v>750000</v>
      </c>
      <c r="J15" s="159">
        <v>1</v>
      </c>
      <c r="K15" s="159"/>
      <c r="L15" s="159"/>
      <c r="M15" s="159">
        <v>2</v>
      </c>
      <c r="N15" s="160"/>
      <c r="O15" s="161"/>
      <c r="P15" s="162">
        <v>8</v>
      </c>
      <c r="Q15" s="160"/>
      <c r="R15" s="162">
        <v>2</v>
      </c>
      <c r="S15" s="160"/>
      <c r="T15" s="161">
        <v>5</v>
      </c>
      <c r="U15" s="162"/>
      <c r="V15" s="160"/>
      <c r="W15" s="161"/>
      <c r="X15" s="162">
        <v>5</v>
      </c>
      <c r="Y15" s="160"/>
      <c r="Z15" s="161"/>
      <c r="AA15" s="161">
        <v>3</v>
      </c>
      <c r="AB15" s="162"/>
      <c r="AC15" s="160"/>
      <c r="AD15" s="161"/>
      <c r="AE15" s="162">
        <v>5</v>
      </c>
      <c r="AF15" s="163">
        <v>3</v>
      </c>
      <c r="AG15" s="164">
        <v>4</v>
      </c>
      <c r="AH15" s="165"/>
      <c r="AI15" s="166"/>
      <c r="AJ15" s="167">
        <v>5</v>
      </c>
      <c r="AK15" s="165"/>
      <c r="AL15" s="166">
        <v>3</v>
      </c>
      <c r="AM15" s="167"/>
      <c r="AN15" s="165"/>
      <c r="AO15" s="166">
        <v>3</v>
      </c>
      <c r="AP15" s="167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</row>
    <row r="16" spans="1:58" ht="41.1" customHeight="1" x14ac:dyDescent="0.25">
      <c r="A16" s="94"/>
      <c r="B16" s="92">
        <v>36</v>
      </c>
      <c r="C16" s="22" t="s">
        <v>76</v>
      </c>
      <c r="D16" s="116" t="s">
        <v>10</v>
      </c>
      <c r="E16" s="139">
        <f t="shared" si="0"/>
        <v>38</v>
      </c>
      <c r="F16" s="140" t="str">
        <f t="shared" si="1"/>
        <v/>
      </c>
      <c r="G16" s="137" t="str">
        <f t="shared" si="2"/>
        <v>1b</v>
      </c>
      <c r="H16" s="141" t="str">
        <f t="shared" si="3"/>
        <v/>
      </c>
      <c r="I16" s="153"/>
      <c r="J16" s="144">
        <v>1</v>
      </c>
      <c r="K16" s="144">
        <v>2</v>
      </c>
      <c r="L16" s="144">
        <v>0</v>
      </c>
      <c r="M16" s="144">
        <v>0</v>
      </c>
      <c r="N16" s="145"/>
      <c r="O16" s="146"/>
      <c r="P16" s="147">
        <v>8</v>
      </c>
      <c r="Q16" s="145"/>
      <c r="R16" s="147">
        <v>2</v>
      </c>
      <c r="S16" s="145"/>
      <c r="T16" s="146">
        <v>5</v>
      </c>
      <c r="U16" s="147"/>
      <c r="V16" s="145"/>
      <c r="W16" s="146"/>
      <c r="X16" s="147">
        <v>5</v>
      </c>
      <c r="Y16" s="145"/>
      <c r="Z16" s="146"/>
      <c r="AA16" s="146"/>
      <c r="AB16" s="147">
        <v>5</v>
      </c>
      <c r="AC16" s="145"/>
      <c r="AD16" s="146"/>
      <c r="AE16" s="147">
        <v>5</v>
      </c>
      <c r="AF16" s="148">
        <v>3</v>
      </c>
      <c r="AG16" s="149">
        <v>2</v>
      </c>
      <c r="AH16" s="150">
        <v>0</v>
      </c>
      <c r="AI16" s="151"/>
      <c r="AJ16" s="152"/>
      <c r="AK16" s="150">
        <v>0</v>
      </c>
      <c r="AL16" s="151"/>
      <c r="AM16" s="152"/>
      <c r="AN16" s="150">
        <v>0</v>
      </c>
      <c r="AO16" s="151"/>
      <c r="AP16" s="152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</row>
    <row r="17" spans="1:58" ht="41.1" customHeight="1" x14ac:dyDescent="0.25">
      <c r="A17" s="94"/>
      <c r="B17" s="29" t="s">
        <v>84</v>
      </c>
      <c r="C17" s="32" t="s">
        <v>85</v>
      </c>
      <c r="D17" s="31" t="s">
        <v>10</v>
      </c>
      <c r="E17" s="139">
        <f t="shared" si="0"/>
        <v>32</v>
      </c>
      <c r="F17" s="140" t="str">
        <f t="shared" si="1"/>
        <v/>
      </c>
      <c r="G17" s="137" t="str">
        <f t="shared" si="2"/>
        <v>1b</v>
      </c>
      <c r="H17" s="141" t="str">
        <f t="shared" si="3"/>
        <v/>
      </c>
      <c r="I17" s="153"/>
      <c r="J17" s="144">
        <v>1</v>
      </c>
      <c r="K17" s="144">
        <v>2</v>
      </c>
      <c r="L17" s="144">
        <v>0</v>
      </c>
      <c r="M17" s="144">
        <v>0</v>
      </c>
      <c r="N17" s="145">
        <v>1</v>
      </c>
      <c r="O17" s="146"/>
      <c r="P17" s="147"/>
      <c r="Q17" s="145"/>
      <c r="R17" s="147">
        <v>2</v>
      </c>
      <c r="S17" s="145"/>
      <c r="T17" s="146">
        <v>5</v>
      </c>
      <c r="U17" s="147"/>
      <c r="V17" s="145"/>
      <c r="W17" s="146">
        <v>3</v>
      </c>
      <c r="X17" s="147"/>
      <c r="Y17" s="145"/>
      <c r="Z17" s="146"/>
      <c r="AA17" s="146"/>
      <c r="AB17" s="147">
        <v>5</v>
      </c>
      <c r="AC17" s="145"/>
      <c r="AD17" s="146"/>
      <c r="AE17" s="147">
        <v>5</v>
      </c>
      <c r="AF17" s="148">
        <v>3</v>
      </c>
      <c r="AG17" s="149">
        <v>2</v>
      </c>
      <c r="AH17" s="150">
        <v>0</v>
      </c>
      <c r="AI17" s="151"/>
      <c r="AJ17" s="152"/>
      <c r="AK17" s="150">
        <v>0</v>
      </c>
      <c r="AL17" s="151"/>
      <c r="AM17" s="152"/>
      <c r="AN17" s="150"/>
      <c r="AO17" s="151">
        <v>3</v>
      </c>
      <c r="AP17" s="152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</row>
    <row r="18" spans="1:58" ht="41.1" customHeight="1" x14ac:dyDescent="0.25">
      <c r="A18" s="94"/>
      <c r="B18" s="29"/>
      <c r="C18" s="169" t="s">
        <v>119</v>
      </c>
      <c r="D18" s="31" t="s">
        <v>27</v>
      </c>
      <c r="E18" s="139">
        <f t="shared" si="0"/>
        <v>0</v>
      </c>
      <c r="F18" s="140" t="str">
        <f t="shared" si="1"/>
        <v/>
      </c>
      <c r="G18" s="137" t="str">
        <f t="shared" si="2"/>
        <v/>
      </c>
      <c r="H18" s="141" t="str">
        <f t="shared" si="3"/>
        <v>2</v>
      </c>
      <c r="I18" s="153"/>
      <c r="J18" s="144"/>
      <c r="K18" s="144"/>
      <c r="L18" s="144"/>
      <c r="M18" s="144"/>
      <c r="N18" s="145"/>
      <c r="O18" s="146"/>
      <c r="P18" s="147"/>
      <c r="Q18" s="145"/>
      <c r="R18" s="147"/>
      <c r="S18" s="145"/>
      <c r="T18" s="146"/>
      <c r="U18" s="147"/>
      <c r="V18" s="145"/>
      <c r="W18" s="146"/>
      <c r="X18" s="147"/>
      <c r="Y18" s="145"/>
      <c r="Z18" s="146"/>
      <c r="AA18" s="146"/>
      <c r="AB18" s="147"/>
      <c r="AC18" s="145"/>
      <c r="AD18" s="146"/>
      <c r="AE18" s="147"/>
      <c r="AF18" s="148"/>
      <c r="AG18" s="164"/>
      <c r="AH18" s="150"/>
      <c r="AI18" s="151"/>
      <c r="AJ18" s="152"/>
      <c r="AK18" s="165"/>
      <c r="AL18" s="166"/>
      <c r="AM18" s="167"/>
      <c r="AN18" s="165"/>
      <c r="AO18" s="166"/>
      <c r="AP18" s="167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</row>
    <row r="19" spans="1:58" ht="40.5" customHeight="1" x14ac:dyDescent="0.25">
      <c r="A19" s="94"/>
      <c r="B19" s="90"/>
      <c r="C19" s="173" t="s">
        <v>118</v>
      </c>
      <c r="D19" s="174" t="s">
        <v>27</v>
      </c>
      <c r="E19" s="139">
        <f t="shared" si="0"/>
        <v>0</v>
      </c>
      <c r="F19" s="140" t="str">
        <f t="shared" si="1"/>
        <v/>
      </c>
      <c r="G19" s="137" t="str">
        <f t="shared" si="2"/>
        <v/>
      </c>
      <c r="H19" s="141" t="str">
        <f t="shared" si="3"/>
        <v>2</v>
      </c>
      <c r="I19" s="154"/>
      <c r="J19" s="144"/>
      <c r="K19" s="144" t="s">
        <v>176</v>
      </c>
      <c r="L19" s="144"/>
      <c r="M19" s="144"/>
      <c r="N19" s="145"/>
      <c r="O19" s="146"/>
      <c r="P19" s="147"/>
      <c r="Q19" s="145"/>
      <c r="R19" s="147"/>
      <c r="S19" s="145"/>
      <c r="T19" s="146"/>
      <c r="U19" s="147"/>
      <c r="V19" s="145"/>
      <c r="W19" s="146"/>
      <c r="X19" s="147"/>
      <c r="Y19" s="145"/>
      <c r="Z19" s="146"/>
      <c r="AA19" s="146"/>
      <c r="AB19" s="147"/>
      <c r="AC19" s="145"/>
      <c r="AD19" s="146"/>
      <c r="AE19" s="147"/>
      <c r="AF19" s="148"/>
      <c r="AG19" s="155"/>
      <c r="AH19" s="150"/>
      <c r="AI19" s="151"/>
      <c r="AJ19" s="152"/>
      <c r="AK19" s="156"/>
      <c r="AL19" s="157"/>
      <c r="AM19" s="158"/>
      <c r="AN19" s="156"/>
      <c r="AO19" s="157"/>
      <c r="AP19" s="158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</row>
    <row r="20" spans="1:58" ht="41.1" customHeight="1" x14ac:dyDescent="0.25">
      <c r="A20" s="94"/>
      <c r="B20" s="29" t="s">
        <v>122</v>
      </c>
      <c r="C20" s="32" t="s">
        <v>123</v>
      </c>
      <c r="D20" s="31" t="s">
        <v>73</v>
      </c>
      <c r="E20" s="139">
        <f t="shared" si="0"/>
        <v>35</v>
      </c>
      <c r="F20" s="140" t="str">
        <f t="shared" si="1"/>
        <v/>
      </c>
      <c r="G20" s="137" t="str">
        <f t="shared" si="2"/>
        <v>1b</v>
      </c>
      <c r="H20" s="141" t="str">
        <f t="shared" si="3"/>
        <v/>
      </c>
      <c r="I20" s="153">
        <v>9500000</v>
      </c>
      <c r="J20" s="144">
        <v>1</v>
      </c>
      <c r="K20" s="144">
        <v>2</v>
      </c>
      <c r="L20" s="144">
        <v>2</v>
      </c>
      <c r="M20" s="144">
        <v>0</v>
      </c>
      <c r="N20" s="145">
        <v>1</v>
      </c>
      <c r="O20" s="146"/>
      <c r="P20" s="147"/>
      <c r="Q20" s="145">
        <v>1</v>
      </c>
      <c r="R20" s="147"/>
      <c r="S20" s="145"/>
      <c r="T20" s="146">
        <v>5</v>
      </c>
      <c r="U20" s="147"/>
      <c r="V20" s="145">
        <v>1</v>
      </c>
      <c r="W20" s="146"/>
      <c r="X20" s="147"/>
      <c r="Y20" s="145"/>
      <c r="Z20" s="146"/>
      <c r="AA20" s="146">
        <v>3</v>
      </c>
      <c r="AB20" s="147"/>
      <c r="AC20" s="145"/>
      <c r="AD20" s="146"/>
      <c r="AE20" s="147">
        <v>5</v>
      </c>
      <c r="AF20" s="148">
        <v>3</v>
      </c>
      <c r="AG20" s="149">
        <v>2</v>
      </c>
      <c r="AH20" s="150"/>
      <c r="AI20" s="151">
        <v>3</v>
      </c>
      <c r="AJ20" s="152"/>
      <c r="AK20" s="150"/>
      <c r="AL20" s="151">
        <v>3</v>
      </c>
      <c r="AM20" s="152"/>
      <c r="AN20" s="150"/>
      <c r="AO20" s="151">
        <v>3</v>
      </c>
      <c r="AP20" s="152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</row>
    <row r="21" spans="1:58" ht="41.1" customHeight="1" x14ac:dyDescent="0.25">
      <c r="A21" s="94"/>
      <c r="B21" s="29">
        <v>13</v>
      </c>
      <c r="C21" s="32" t="s">
        <v>175</v>
      </c>
      <c r="D21" s="31" t="s">
        <v>73</v>
      </c>
      <c r="E21" s="139">
        <f t="shared" si="0"/>
        <v>37</v>
      </c>
      <c r="F21" s="140" t="str">
        <f t="shared" si="1"/>
        <v/>
      </c>
      <c r="G21" s="137" t="str">
        <f t="shared" si="2"/>
        <v>1b</v>
      </c>
      <c r="H21" s="141" t="str">
        <f t="shared" si="3"/>
        <v/>
      </c>
      <c r="I21" s="153">
        <v>30000000</v>
      </c>
      <c r="J21" s="144">
        <v>1</v>
      </c>
      <c r="K21" s="144">
        <v>2</v>
      </c>
      <c r="L21" s="144">
        <v>2</v>
      </c>
      <c r="M21" s="144">
        <v>0</v>
      </c>
      <c r="N21" s="145">
        <v>1</v>
      </c>
      <c r="O21" s="146"/>
      <c r="P21" s="147"/>
      <c r="Q21" s="145"/>
      <c r="R21" s="147">
        <v>2</v>
      </c>
      <c r="S21" s="145"/>
      <c r="T21" s="146">
        <v>5</v>
      </c>
      <c r="U21" s="147"/>
      <c r="V21" s="145"/>
      <c r="W21" s="146">
        <v>3</v>
      </c>
      <c r="X21" s="147"/>
      <c r="Y21" s="145"/>
      <c r="Z21" s="146"/>
      <c r="AA21" s="146"/>
      <c r="AB21" s="147">
        <v>5</v>
      </c>
      <c r="AC21" s="145"/>
      <c r="AD21" s="146"/>
      <c r="AE21" s="147">
        <v>5</v>
      </c>
      <c r="AF21" s="148">
        <v>3</v>
      </c>
      <c r="AG21" s="149">
        <v>2</v>
      </c>
      <c r="AH21" s="150">
        <v>0</v>
      </c>
      <c r="AI21" s="151"/>
      <c r="AJ21" s="152"/>
      <c r="AK21" s="150"/>
      <c r="AL21" s="151">
        <v>3</v>
      </c>
      <c r="AM21" s="152"/>
      <c r="AN21" s="150"/>
      <c r="AO21" s="151">
        <v>3</v>
      </c>
      <c r="AP21" s="152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</row>
    <row r="22" spans="1:58" ht="41.1" customHeight="1" x14ac:dyDescent="0.25">
      <c r="A22" s="94"/>
      <c r="B22" s="92">
        <v>18</v>
      </c>
      <c r="C22" s="24" t="s">
        <v>107</v>
      </c>
      <c r="D22" s="116" t="s">
        <v>108</v>
      </c>
      <c r="E22" s="139">
        <f t="shared" si="0"/>
        <v>0</v>
      </c>
      <c r="F22" s="140" t="str">
        <f t="shared" si="1"/>
        <v/>
      </c>
      <c r="G22" s="137" t="str">
        <f t="shared" si="2"/>
        <v/>
      </c>
      <c r="H22" s="141" t="str">
        <f t="shared" si="3"/>
        <v>2</v>
      </c>
      <c r="I22" s="153"/>
      <c r="J22" s="144"/>
      <c r="K22" s="144"/>
      <c r="L22" s="144"/>
      <c r="M22" s="144"/>
      <c r="N22" s="145"/>
      <c r="O22" s="146"/>
      <c r="P22" s="147"/>
      <c r="Q22" s="145"/>
      <c r="R22" s="147"/>
      <c r="S22" s="145"/>
      <c r="T22" s="146"/>
      <c r="U22" s="147"/>
      <c r="V22" s="145"/>
      <c r="W22" s="146"/>
      <c r="X22" s="147"/>
      <c r="Y22" s="145"/>
      <c r="Z22" s="146"/>
      <c r="AA22" s="146"/>
      <c r="AB22" s="147"/>
      <c r="AC22" s="145"/>
      <c r="AD22" s="146"/>
      <c r="AE22" s="147"/>
      <c r="AF22" s="148"/>
      <c r="AG22" s="149"/>
      <c r="AH22" s="150"/>
      <c r="AI22" s="151"/>
      <c r="AJ22" s="152"/>
      <c r="AK22" s="150"/>
      <c r="AL22" s="151"/>
      <c r="AM22" s="152"/>
      <c r="AN22" s="150"/>
      <c r="AO22" s="151"/>
      <c r="AP22" s="152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</row>
    <row r="23" spans="1:58" ht="41.1" customHeight="1" x14ac:dyDescent="0.25">
      <c r="A23" s="94"/>
      <c r="B23" s="92">
        <v>102</v>
      </c>
      <c r="C23" s="24" t="s">
        <v>99</v>
      </c>
      <c r="D23" s="116" t="s">
        <v>100</v>
      </c>
      <c r="E23" s="139">
        <f t="shared" si="0"/>
        <v>0</v>
      </c>
      <c r="F23" s="140" t="str">
        <f t="shared" si="1"/>
        <v/>
      </c>
      <c r="G23" s="137" t="str">
        <f t="shared" si="2"/>
        <v/>
      </c>
      <c r="H23" s="141" t="str">
        <f t="shared" si="3"/>
        <v>2</v>
      </c>
      <c r="I23" s="153"/>
      <c r="J23" s="144"/>
      <c r="K23" s="144"/>
      <c r="L23" s="144"/>
      <c r="M23" s="144"/>
      <c r="N23" s="145"/>
      <c r="O23" s="146"/>
      <c r="P23" s="147"/>
      <c r="Q23" s="145"/>
      <c r="R23" s="147"/>
      <c r="S23" s="145"/>
      <c r="T23" s="146"/>
      <c r="U23" s="147"/>
      <c r="V23" s="145"/>
      <c r="W23" s="146"/>
      <c r="X23" s="147"/>
      <c r="Y23" s="145"/>
      <c r="Z23" s="146"/>
      <c r="AA23" s="146"/>
      <c r="AB23" s="147"/>
      <c r="AC23" s="145"/>
      <c r="AD23" s="146"/>
      <c r="AE23" s="147"/>
      <c r="AF23" s="148"/>
      <c r="AG23" s="149"/>
      <c r="AH23" s="150"/>
      <c r="AI23" s="151"/>
      <c r="AJ23" s="152"/>
      <c r="AK23" s="150"/>
      <c r="AL23" s="151"/>
      <c r="AM23" s="152"/>
      <c r="AN23" s="150"/>
      <c r="AO23" s="151"/>
      <c r="AP23" s="152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</row>
    <row r="24" spans="1:58" ht="41.1" customHeight="1" x14ac:dyDescent="0.25">
      <c r="A24" s="94"/>
      <c r="B24" s="92"/>
      <c r="C24" s="22" t="s">
        <v>71</v>
      </c>
      <c r="D24" s="116" t="s">
        <v>72</v>
      </c>
      <c r="E24" s="139">
        <f t="shared" si="0"/>
        <v>0</v>
      </c>
      <c r="F24" s="140" t="str">
        <f t="shared" si="1"/>
        <v/>
      </c>
      <c r="G24" s="137" t="str">
        <f t="shared" si="2"/>
        <v/>
      </c>
      <c r="H24" s="141" t="str">
        <f t="shared" si="3"/>
        <v>2</v>
      </c>
      <c r="I24" s="153"/>
      <c r="J24" s="144"/>
      <c r="K24" s="144"/>
      <c r="L24" s="144"/>
      <c r="M24" s="144"/>
      <c r="N24" s="145"/>
      <c r="O24" s="146"/>
      <c r="P24" s="147"/>
      <c r="Q24" s="145"/>
      <c r="R24" s="147"/>
      <c r="S24" s="145"/>
      <c r="T24" s="146"/>
      <c r="U24" s="147"/>
      <c r="V24" s="145"/>
      <c r="W24" s="146"/>
      <c r="X24" s="147"/>
      <c r="Y24" s="145"/>
      <c r="Z24" s="146"/>
      <c r="AA24" s="146"/>
      <c r="AB24" s="147"/>
      <c r="AC24" s="145"/>
      <c r="AD24" s="146"/>
      <c r="AE24" s="147"/>
      <c r="AF24" s="148"/>
      <c r="AG24" s="149"/>
      <c r="AH24" s="150"/>
      <c r="AI24" s="151"/>
      <c r="AJ24" s="152"/>
      <c r="AK24" s="150"/>
      <c r="AL24" s="151"/>
      <c r="AM24" s="152"/>
      <c r="AN24" s="150"/>
      <c r="AO24" s="151"/>
      <c r="AP24" s="152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</row>
    <row r="25" spans="1:58" ht="41.1" customHeight="1" x14ac:dyDescent="0.25">
      <c r="A25" s="94"/>
      <c r="B25" s="91">
        <v>114</v>
      </c>
      <c r="C25" s="27" t="s">
        <v>105</v>
      </c>
      <c r="D25" s="116" t="s">
        <v>12</v>
      </c>
      <c r="E25" s="139">
        <f t="shared" si="0"/>
        <v>0</v>
      </c>
      <c r="F25" s="140" t="str">
        <f t="shared" si="1"/>
        <v/>
      </c>
      <c r="G25" s="137" t="str">
        <f t="shared" si="2"/>
        <v/>
      </c>
      <c r="H25" s="141" t="str">
        <f t="shared" si="3"/>
        <v>2</v>
      </c>
      <c r="I25" s="153"/>
      <c r="J25" s="144"/>
      <c r="K25" s="144"/>
      <c r="L25" s="144"/>
      <c r="M25" s="144"/>
      <c r="N25" s="145"/>
      <c r="O25" s="146"/>
      <c r="P25" s="147"/>
      <c r="Q25" s="145"/>
      <c r="R25" s="147"/>
      <c r="S25" s="145"/>
      <c r="T25" s="146"/>
      <c r="U25" s="147"/>
      <c r="V25" s="145"/>
      <c r="W25" s="146"/>
      <c r="X25" s="147"/>
      <c r="Y25" s="145"/>
      <c r="Z25" s="146"/>
      <c r="AA25" s="146"/>
      <c r="AB25" s="147"/>
      <c r="AC25" s="145"/>
      <c r="AD25" s="146"/>
      <c r="AE25" s="147"/>
      <c r="AF25" s="148"/>
      <c r="AG25" s="149"/>
      <c r="AH25" s="150"/>
      <c r="AI25" s="151"/>
      <c r="AJ25" s="152"/>
      <c r="AK25" s="150"/>
      <c r="AL25" s="151"/>
      <c r="AM25" s="152"/>
      <c r="AN25" s="150"/>
      <c r="AO25" s="151"/>
      <c r="AP25" s="152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</row>
    <row r="26" spans="1:58" ht="41.1" customHeight="1" x14ac:dyDescent="0.25">
      <c r="A26" s="94"/>
      <c r="B26" s="92">
        <v>113</v>
      </c>
      <c r="C26" s="24" t="s">
        <v>106</v>
      </c>
      <c r="D26" s="116" t="s">
        <v>12</v>
      </c>
      <c r="E26" s="139">
        <f t="shared" si="0"/>
        <v>0</v>
      </c>
      <c r="F26" s="140" t="str">
        <f t="shared" si="1"/>
        <v/>
      </c>
      <c r="G26" s="137" t="str">
        <f t="shared" si="2"/>
        <v/>
      </c>
      <c r="H26" s="141" t="str">
        <f t="shared" si="3"/>
        <v>2</v>
      </c>
      <c r="I26" s="153"/>
      <c r="J26" s="144"/>
      <c r="K26" s="144"/>
      <c r="L26" s="144"/>
      <c r="M26" s="144"/>
      <c r="N26" s="145"/>
      <c r="O26" s="146"/>
      <c r="P26" s="147"/>
      <c r="Q26" s="145"/>
      <c r="R26" s="147"/>
      <c r="S26" s="145"/>
      <c r="T26" s="146"/>
      <c r="U26" s="147"/>
      <c r="V26" s="145"/>
      <c r="W26" s="146"/>
      <c r="X26" s="147"/>
      <c r="Y26" s="145"/>
      <c r="Z26" s="146"/>
      <c r="AA26" s="146"/>
      <c r="AB26" s="147"/>
      <c r="AC26" s="145"/>
      <c r="AD26" s="146"/>
      <c r="AE26" s="147"/>
      <c r="AF26" s="148"/>
      <c r="AG26" s="149"/>
      <c r="AH26" s="150"/>
      <c r="AI26" s="151"/>
      <c r="AJ26" s="152"/>
      <c r="AK26" s="150"/>
      <c r="AL26" s="151"/>
      <c r="AM26" s="152"/>
      <c r="AN26" s="150"/>
      <c r="AO26" s="151"/>
      <c r="AP26" s="152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</row>
    <row r="27" spans="1:58" ht="41.1" customHeight="1" x14ac:dyDescent="0.25">
      <c r="A27" s="94"/>
      <c r="B27" s="92">
        <v>11</v>
      </c>
      <c r="C27" s="24" t="s">
        <v>117</v>
      </c>
      <c r="D27" s="116" t="s">
        <v>12</v>
      </c>
      <c r="E27" s="139">
        <f t="shared" si="0"/>
        <v>0</v>
      </c>
      <c r="F27" s="140" t="str">
        <f t="shared" si="1"/>
        <v/>
      </c>
      <c r="G27" s="137" t="str">
        <f t="shared" si="2"/>
        <v/>
      </c>
      <c r="H27" s="141" t="str">
        <f t="shared" si="3"/>
        <v>2</v>
      </c>
      <c r="I27" s="153"/>
      <c r="J27" s="144"/>
      <c r="K27" s="144"/>
      <c r="L27" s="144"/>
      <c r="M27" s="144"/>
      <c r="N27" s="145"/>
      <c r="O27" s="146"/>
      <c r="P27" s="147"/>
      <c r="Q27" s="145"/>
      <c r="R27" s="147"/>
      <c r="S27" s="145"/>
      <c r="T27" s="146"/>
      <c r="U27" s="147"/>
      <c r="V27" s="145"/>
      <c r="W27" s="146"/>
      <c r="X27" s="147"/>
      <c r="Y27" s="145"/>
      <c r="Z27" s="146"/>
      <c r="AA27" s="146"/>
      <c r="AB27" s="147"/>
      <c r="AC27" s="145"/>
      <c r="AD27" s="146"/>
      <c r="AE27" s="147"/>
      <c r="AF27" s="148"/>
      <c r="AG27" s="149"/>
      <c r="AH27" s="150"/>
      <c r="AI27" s="151"/>
      <c r="AJ27" s="152"/>
      <c r="AK27" s="150"/>
      <c r="AL27" s="151"/>
      <c r="AM27" s="152"/>
      <c r="AN27" s="150"/>
      <c r="AO27" s="151"/>
      <c r="AP27" s="152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</row>
    <row r="28" spans="1:58" ht="41.1" customHeight="1" x14ac:dyDescent="0.25">
      <c r="A28" s="94"/>
      <c r="B28" s="29">
        <v>33</v>
      </c>
      <c r="C28" s="38" t="s">
        <v>89</v>
      </c>
      <c r="D28" s="31" t="s">
        <v>11</v>
      </c>
      <c r="E28" s="139">
        <f t="shared" si="0"/>
        <v>0</v>
      </c>
      <c r="F28" s="140" t="str">
        <f t="shared" si="1"/>
        <v/>
      </c>
      <c r="G28" s="137" t="str">
        <f t="shared" si="2"/>
        <v/>
      </c>
      <c r="H28" s="141" t="str">
        <f t="shared" si="3"/>
        <v>2</v>
      </c>
      <c r="I28" s="153"/>
      <c r="J28" s="144"/>
      <c r="K28" s="144"/>
      <c r="L28" s="144"/>
      <c r="M28" s="144"/>
      <c r="N28" s="145"/>
      <c r="O28" s="146"/>
      <c r="P28" s="147"/>
      <c r="Q28" s="145"/>
      <c r="R28" s="147"/>
      <c r="S28" s="145"/>
      <c r="T28" s="146"/>
      <c r="U28" s="147"/>
      <c r="V28" s="145"/>
      <c r="W28" s="146"/>
      <c r="X28" s="147"/>
      <c r="Y28" s="145"/>
      <c r="Z28" s="146"/>
      <c r="AA28" s="146"/>
      <c r="AB28" s="147"/>
      <c r="AC28" s="145"/>
      <c r="AD28" s="146"/>
      <c r="AE28" s="147"/>
      <c r="AF28" s="148"/>
      <c r="AG28" s="149"/>
      <c r="AH28" s="150"/>
      <c r="AI28" s="151"/>
      <c r="AJ28" s="152"/>
      <c r="AK28" s="150"/>
      <c r="AL28" s="151"/>
      <c r="AM28" s="152"/>
      <c r="AN28" s="150"/>
      <c r="AO28" s="151"/>
      <c r="AP28" s="152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</row>
    <row r="29" spans="1:58" ht="54.75" customHeight="1" x14ac:dyDescent="0.25">
      <c r="A29" s="94"/>
      <c r="B29" s="90">
        <v>31</v>
      </c>
      <c r="C29" s="30" t="s">
        <v>88</v>
      </c>
      <c r="D29" s="105" t="s">
        <v>11</v>
      </c>
      <c r="E29" s="139">
        <f t="shared" si="0"/>
        <v>0</v>
      </c>
      <c r="F29" s="140" t="str">
        <f t="shared" si="1"/>
        <v/>
      </c>
      <c r="G29" s="137" t="str">
        <f t="shared" si="2"/>
        <v/>
      </c>
      <c r="H29" s="141" t="str">
        <f t="shared" si="3"/>
        <v>2</v>
      </c>
      <c r="I29" s="153"/>
      <c r="J29" s="144"/>
      <c r="K29" s="144"/>
      <c r="L29" s="144"/>
      <c r="M29" s="144"/>
      <c r="N29" s="145"/>
      <c r="O29" s="146"/>
      <c r="P29" s="147"/>
      <c r="Q29" s="145"/>
      <c r="R29" s="147"/>
      <c r="S29" s="145"/>
      <c r="T29" s="146"/>
      <c r="U29" s="147"/>
      <c r="V29" s="145"/>
      <c r="W29" s="146"/>
      <c r="X29" s="147"/>
      <c r="Y29" s="145"/>
      <c r="Z29" s="146"/>
      <c r="AA29" s="146"/>
      <c r="AB29" s="147"/>
      <c r="AC29" s="145"/>
      <c r="AD29" s="146"/>
      <c r="AE29" s="147"/>
      <c r="AF29" s="148"/>
      <c r="AG29" s="149"/>
      <c r="AH29" s="150"/>
      <c r="AI29" s="151"/>
      <c r="AJ29" s="152"/>
      <c r="AK29" s="150"/>
      <c r="AL29" s="151"/>
      <c r="AM29" s="152"/>
      <c r="AN29" s="150"/>
      <c r="AO29" s="151"/>
      <c r="AP29" s="152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</row>
    <row r="30" spans="1:58" ht="75.75" customHeight="1" x14ac:dyDescent="0.25">
      <c r="A30" s="94"/>
      <c r="B30" s="131">
        <v>29</v>
      </c>
      <c r="C30" s="34" t="s">
        <v>86</v>
      </c>
      <c r="D30" s="35" t="s">
        <v>11</v>
      </c>
      <c r="E30" s="139">
        <f t="shared" si="0"/>
        <v>0</v>
      </c>
      <c r="F30" s="140" t="str">
        <f t="shared" si="1"/>
        <v/>
      </c>
      <c r="G30" s="137" t="str">
        <f t="shared" si="2"/>
        <v/>
      </c>
      <c r="H30" s="141" t="str">
        <f t="shared" si="3"/>
        <v>2</v>
      </c>
      <c r="I30" s="153"/>
      <c r="J30" s="144"/>
      <c r="K30" s="144"/>
      <c r="L30" s="144"/>
      <c r="M30" s="144"/>
      <c r="N30" s="145"/>
      <c r="O30" s="146"/>
      <c r="P30" s="147"/>
      <c r="Q30" s="145"/>
      <c r="R30" s="147"/>
      <c r="S30" s="145"/>
      <c r="T30" s="146"/>
      <c r="U30" s="147"/>
      <c r="V30" s="145"/>
      <c r="W30" s="146"/>
      <c r="X30" s="147"/>
      <c r="Y30" s="145"/>
      <c r="Z30" s="146"/>
      <c r="AA30" s="146"/>
      <c r="AB30" s="147"/>
      <c r="AC30" s="145"/>
      <c r="AD30" s="146"/>
      <c r="AE30" s="147"/>
      <c r="AF30" s="148"/>
      <c r="AG30" s="149"/>
      <c r="AH30" s="150"/>
      <c r="AI30" s="151"/>
      <c r="AJ30" s="152"/>
      <c r="AK30" s="150"/>
      <c r="AL30" s="151"/>
      <c r="AM30" s="152"/>
      <c r="AN30" s="150"/>
      <c r="AO30" s="151"/>
      <c r="AP30" s="152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</row>
    <row r="31" spans="1:58" ht="41.1" customHeight="1" x14ac:dyDescent="0.25">
      <c r="A31" s="94"/>
      <c r="B31" s="33">
        <v>30</v>
      </c>
      <c r="C31" s="36" t="s">
        <v>87</v>
      </c>
      <c r="D31" s="35" t="s">
        <v>11</v>
      </c>
      <c r="E31" s="139">
        <f t="shared" si="0"/>
        <v>0</v>
      </c>
      <c r="F31" s="140" t="str">
        <f t="shared" si="1"/>
        <v/>
      </c>
      <c r="G31" s="137" t="str">
        <f t="shared" si="2"/>
        <v/>
      </c>
      <c r="H31" s="141" t="str">
        <f t="shared" si="3"/>
        <v>2</v>
      </c>
      <c r="I31" s="153"/>
      <c r="J31" s="144"/>
      <c r="K31" s="144"/>
      <c r="L31" s="144"/>
      <c r="M31" s="144"/>
      <c r="N31" s="145"/>
      <c r="O31" s="146"/>
      <c r="P31" s="147"/>
      <c r="Q31" s="145"/>
      <c r="R31" s="147"/>
      <c r="S31" s="145"/>
      <c r="T31" s="146"/>
      <c r="U31" s="147"/>
      <c r="V31" s="145"/>
      <c r="W31" s="146"/>
      <c r="X31" s="147"/>
      <c r="Y31" s="145"/>
      <c r="Z31" s="146"/>
      <c r="AA31" s="146"/>
      <c r="AB31" s="147"/>
      <c r="AC31" s="145"/>
      <c r="AD31" s="146"/>
      <c r="AE31" s="147"/>
      <c r="AF31" s="148"/>
      <c r="AG31" s="149"/>
      <c r="AH31" s="150"/>
      <c r="AI31" s="151"/>
      <c r="AJ31" s="152"/>
      <c r="AK31" s="150"/>
      <c r="AL31" s="151"/>
      <c r="AM31" s="152"/>
      <c r="AN31" s="150"/>
      <c r="AO31" s="151"/>
      <c r="AP31" s="152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</row>
    <row r="32" spans="1:58" ht="41.1" customHeight="1" x14ac:dyDescent="0.25">
      <c r="A32" s="94"/>
      <c r="B32" s="131" t="s">
        <v>90</v>
      </c>
      <c r="C32" s="132" t="s">
        <v>91</v>
      </c>
      <c r="D32" s="133" t="s">
        <v>50</v>
      </c>
      <c r="E32" s="139">
        <f t="shared" si="0"/>
        <v>0</v>
      </c>
      <c r="F32" s="140" t="str">
        <f t="shared" si="1"/>
        <v/>
      </c>
      <c r="G32" s="137" t="str">
        <f t="shared" si="2"/>
        <v/>
      </c>
      <c r="H32" s="141" t="str">
        <f t="shared" si="3"/>
        <v>2</v>
      </c>
      <c r="I32" s="153"/>
      <c r="J32" s="144"/>
      <c r="K32" s="144"/>
      <c r="L32" s="144"/>
      <c r="M32" s="144"/>
      <c r="N32" s="145"/>
      <c r="O32" s="146"/>
      <c r="P32" s="147"/>
      <c r="Q32" s="145"/>
      <c r="R32" s="147"/>
      <c r="S32" s="145"/>
      <c r="T32" s="146"/>
      <c r="U32" s="147"/>
      <c r="V32" s="145"/>
      <c r="W32" s="146"/>
      <c r="X32" s="147"/>
      <c r="Y32" s="145"/>
      <c r="Z32" s="146"/>
      <c r="AA32" s="146"/>
      <c r="AB32" s="147"/>
      <c r="AC32" s="145"/>
      <c r="AD32" s="146"/>
      <c r="AE32" s="147"/>
      <c r="AF32" s="148"/>
      <c r="AG32" s="149"/>
      <c r="AH32" s="150"/>
      <c r="AI32" s="151"/>
      <c r="AJ32" s="152"/>
      <c r="AK32" s="150"/>
      <c r="AL32" s="151"/>
      <c r="AM32" s="152"/>
      <c r="AN32" s="150"/>
      <c r="AO32" s="151"/>
      <c r="AP32" s="152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</row>
    <row r="33" spans="1:58" ht="41.1" customHeight="1" x14ac:dyDescent="0.25">
      <c r="A33" s="94"/>
      <c r="B33" s="92">
        <v>58</v>
      </c>
      <c r="C33" s="22" t="s">
        <v>177</v>
      </c>
      <c r="D33" s="116" t="s">
        <v>66</v>
      </c>
      <c r="E33" s="139">
        <f t="shared" si="0"/>
        <v>36</v>
      </c>
      <c r="F33" s="140" t="str">
        <f t="shared" si="1"/>
        <v>1a</v>
      </c>
      <c r="G33" s="137" t="str">
        <f t="shared" si="2"/>
        <v/>
      </c>
      <c r="H33" s="141" t="str">
        <f t="shared" si="3"/>
        <v/>
      </c>
      <c r="I33" s="153">
        <v>250000000</v>
      </c>
      <c r="J33" s="159">
        <v>1</v>
      </c>
      <c r="K33" s="159">
        <v>2</v>
      </c>
      <c r="L33" s="159">
        <v>0</v>
      </c>
      <c r="M33" s="159">
        <v>0</v>
      </c>
      <c r="N33" s="160"/>
      <c r="O33" s="161">
        <v>5</v>
      </c>
      <c r="P33" s="162"/>
      <c r="Q33" s="160"/>
      <c r="R33" s="162">
        <v>2</v>
      </c>
      <c r="S33" s="160"/>
      <c r="T33" s="161"/>
      <c r="U33" s="162">
        <v>8</v>
      </c>
      <c r="V33" s="160"/>
      <c r="W33" s="161">
        <v>3</v>
      </c>
      <c r="X33" s="162"/>
      <c r="Y33" s="160"/>
      <c r="Z33" s="161">
        <v>2</v>
      </c>
      <c r="AA33" s="161"/>
      <c r="AB33" s="162"/>
      <c r="AC33" s="160"/>
      <c r="AD33" s="161"/>
      <c r="AE33" s="162">
        <v>5</v>
      </c>
      <c r="AF33" s="163">
        <v>3</v>
      </c>
      <c r="AG33" s="164">
        <v>0</v>
      </c>
      <c r="AH33" s="165">
        <v>0</v>
      </c>
      <c r="AI33" s="166"/>
      <c r="AJ33" s="167"/>
      <c r="AK33" s="165">
        <v>0</v>
      </c>
      <c r="AL33" s="166"/>
      <c r="AM33" s="167"/>
      <c r="AN33" s="165"/>
      <c r="AO33" s="166"/>
      <c r="AP33" s="167">
        <v>5</v>
      </c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</row>
    <row r="34" spans="1:58" ht="41.1" customHeight="1" x14ac:dyDescent="0.25">
      <c r="A34" s="94"/>
      <c r="B34" s="92" t="s">
        <v>74</v>
      </c>
      <c r="C34" s="22" t="s">
        <v>75</v>
      </c>
      <c r="D34" s="116" t="s">
        <v>48</v>
      </c>
      <c r="E34" s="139">
        <f t="shared" si="0"/>
        <v>0</v>
      </c>
      <c r="F34" s="140" t="str">
        <f t="shared" si="1"/>
        <v/>
      </c>
      <c r="G34" s="137" t="str">
        <f t="shared" si="2"/>
        <v/>
      </c>
      <c r="H34" s="141" t="str">
        <f t="shared" si="3"/>
        <v>2</v>
      </c>
      <c r="I34" s="153"/>
      <c r="J34" s="144"/>
      <c r="K34" s="144"/>
      <c r="L34" s="144"/>
      <c r="M34" s="144"/>
      <c r="N34" s="145"/>
      <c r="O34" s="146"/>
      <c r="P34" s="147"/>
      <c r="Q34" s="145"/>
      <c r="R34" s="147"/>
      <c r="S34" s="145"/>
      <c r="T34" s="146"/>
      <c r="U34" s="147"/>
      <c r="V34" s="145"/>
      <c r="W34" s="146"/>
      <c r="X34" s="147"/>
      <c r="Y34" s="145"/>
      <c r="Z34" s="146"/>
      <c r="AA34" s="146"/>
      <c r="AB34" s="147"/>
      <c r="AC34" s="145"/>
      <c r="AD34" s="146"/>
      <c r="AE34" s="147"/>
      <c r="AF34" s="148"/>
      <c r="AG34" s="149"/>
      <c r="AH34" s="150"/>
      <c r="AI34" s="151"/>
      <c r="AJ34" s="152"/>
      <c r="AK34" s="150"/>
      <c r="AL34" s="151"/>
      <c r="AM34" s="152"/>
      <c r="AN34" s="150"/>
      <c r="AO34" s="151"/>
      <c r="AP34" s="152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</row>
    <row r="35" spans="1:58" ht="41.1" customHeight="1" x14ac:dyDescent="0.25">
      <c r="A35" s="94"/>
      <c r="B35" s="91" t="s">
        <v>92</v>
      </c>
      <c r="C35" s="172" t="s">
        <v>93</v>
      </c>
      <c r="D35" s="170" t="s">
        <v>48</v>
      </c>
      <c r="E35" s="139">
        <f t="shared" si="0"/>
        <v>0</v>
      </c>
      <c r="F35" s="140" t="str">
        <f t="shared" si="1"/>
        <v/>
      </c>
      <c r="G35" s="137" t="str">
        <f t="shared" si="2"/>
        <v/>
      </c>
      <c r="H35" s="141" t="str">
        <f t="shared" si="3"/>
        <v>2</v>
      </c>
      <c r="I35" s="153"/>
      <c r="J35" s="144"/>
      <c r="K35" s="144"/>
      <c r="L35" s="144"/>
      <c r="M35" s="144"/>
      <c r="N35" s="145"/>
      <c r="O35" s="146"/>
      <c r="P35" s="147"/>
      <c r="Q35" s="145"/>
      <c r="R35" s="147"/>
      <c r="S35" s="145"/>
      <c r="T35" s="146"/>
      <c r="U35" s="147"/>
      <c r="V35" s="145"/>
      <c r="W35" s="146"/>
      <c r="X35" s="147"/>
      <c r="Y35" s="145"/>
      <c r="Z35" s="146"/>
      <c r="AA35" s="146"/>
      <c r="AB35" s="147"/>
      <c r="AC35" s="145"/>
      <c r="AD35" s="146"/>
      <c r="AE35" s="147"/>
      <c r="AF35" s="148"/>
      <c r="AG35" s="149"/>
      <c r="AH35" s="150"/>
      <c r="AI35" s="151"/>
      <c r="AJ35" s="152"/>
      <c r="AK35" s="150"/>
      <c r="AL35" s="151"/>
      <c r="AM35" s="152"/>
      <c r="AN35" s="150"/>
      <c r="AO35" s="151"/>
      <c r="AP35" s="152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</row>
    <row r="36" spans="1:58" ht="41.1" customHeight="1" x14ac:dyDescent="0.25">
      <c r="A36" s="94"/>
      <c r="B36" s="92">
        <v>51</v>
      </c>
      <c r="C36" s="25" t="s">
        <v>83</v>
      </c>
      <c r="D36" s="116" t="s">
        <v>48</v>
      </c>
      <c r="E36" s="139">
        <f t="shared" si="0"/>
        <v>0</v>
      </c>
      <c r="F36" s="140" t="str">
        <f t="shared" si="1"/>
        <v/>
      </c>
      <c r="G36" s="137" t="str">
        <f t="shared" si="2"/>
        <v/>
      </c>
      <c r="H36" s="141" t="str">
        <f t="shared" si="3"/>
        <v>2</v>
      </c>
      <c r="I36" s="153"/>
      <c r="J36" s="144"/>
      <c r="K36" s="144"/>
      <c r="L36" s="144"/>
      <c r="M36" s="144"/>
      <c r="N36" s="145"/>
      <c r="O36" s="146"/>
      <c r="P36" s="147"/>
      <c r="Q36" s="145"/>
      <c r="R36" s="147"/>
      <c r="S36" s="145"/>
      <c r="T36" s="146"/>
      <c r="U36" s="147"/>
      <c r="V36" s="145"/>
      <c r="W36" s="146"/>
      <c r="X36" s="147"/>
      <c r="Y36" s="145"/>
      <c r="Z36" s="146"/>
      <c r="AA36" s="146"/>
      <c r="AB36" s="147"/>
      <c r="AC36" s="145"/>
      <c r="AD36" s="146"/>
      <c r="AE36" s="147"/>
      <c r="AF36" s="148"/>
      <c r="AG36" s="149"/>
      <c r="AH36" s="150"/>
      <c r="AI36" s="151"/>
      <c r="AJ36" s="152"/>
      <c r="AK36" s="150"/>
      <c r="AL36" s="151"/>
      <c r="AM36" s="152"/>
      <c r="AN36" s="150"/>
      <c r="AO36" s="151"/>
      <c r="AP36" s="152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</row>
    <row r="37" spans="1:58" ht="41.1" customHeight="1" x14ac:dyDescent="0.25">
      <c r="A37" s="94"/>
      <c r="B37" s="29" t="s">
        <v>94</v>
      </c>
      <c r="C37" s="30" t="s">
        <v>95</v>
      </c>
      <c r="D37" s="31" t="s">
        <v>48</v>
      </c>
      <c r="E37" s="139">
        <f t="shared" si="0"/>
        <v>0</v>
      </c>
      <c r="F37" s="140" t="str">
        <f t="shared" si="1"/>
        <v/>
      </c>
      <c r="G37" s="137" t="str">
        <f t="shared" si="2"/>
        <v/>
      </c>
      <c r="H37" s="141" t="str">
        <f t="shared" si="3"/>
        <v>2</v>
      </c>
      <c r="I37" s="153"/>
      <c r="J37" s="144"/>
      <c r="K37" s="144"/>
      <c r="L37" s="144"/>
      <c r="M37" s="144"/>
      <c r="N37" s="145"/>
      <c r="O37" s="146"/>
      <c r="P37" s="147"/>
      <c r="Q37" s="145"/>
      <c r="R37" s="147"/>
      <c r="S37" s="145"/>
      <c r="T37" s="146"/>
      <c r="U37" s="147"/>
      <c r="V37" s="145"/>
      <c r="W37" s="146"/>
      <c r="X37" s="147"/>
      <c r="Y37" s="145"/>
      <c r="Z37" s="146"/>
      <c r="AA37" s="146"/>
      <c r="AB37" s="147"/>
      <c r="AC37" s="145"/>
      <c r="AD37" s="146"/>
      <c r="AE37" s="147"/>
      <c r="AF37" s="148"/>
      <c r="AG37" s="164"/>
      <c r="AH37" s="150"/>
      <c r="AI37" s="151"/>
      <c r="AJ37" s="152"/>
      <c r="AK37" s="165"/>
      <c r="AL37" s="166"/>
      <c r="AM37" s="167"/>
      <c r="AN37" s="165"/>
      <c r="AO37" s="166"/>
      <c r="AP37" s="167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</row>
    <row r="38" spans="1:58" ht="41.1" customHeight="1" x14ac:dyDescent="0.25">
      <c r="A38" s="94"/>
      <c r="B38" s="92"/>
      <c r="C38" s="22" t="s">
        <v>70</v>
      </c>
      <c r="D38" s="116" t="s">
        <v>48</v>
      </c>
      <c r="E38" s="139">
        <f t="shared" si="0"/>
        <v>0</v>
      </c>
      <c r="F38" s="140" t="str">
        <f t="shared" si="1"/>
        <v/>
      </c>
      <c r="G38" s="137" t="str">
        <f t="shared" si="2"/>
        <v/>
      </c>
      <c r="H38" s="141" t="str">
        <f t="shared" si="3"/>
        <v>2</v>
      </c>
      <c r="I38" s="153"/>
      <c r="J38" s="144"/>
      <c r="K38" s="144"/>
      <c r="L38" s="144"/>
      <c r="M38" s="144"/>
      <c r="N38" s="145"/>
      <c r="O38" s="146"/>
      <c r="P38" s="147"/>
      <c r="Q38" s="145"/>
      <c r="R38" s="147"/>
      <c r="S38" s="145"/>
      <c r="T38" s="146"/>
      <c r="U38" s="147"/>
      <c r="V38" s="145"/>
      <c r="W38" s="146"/>
      <c r="X38" s="147"/>
      <c r="Y38" s="145"/>
      <c r="Z38" s="146"/>
      <c r="AA38" s="146"/>
      <c r="AB38" s="147"/>
      <c r="AC38" s="145"/>
      <c r="AD38" s="146"/>
      <c r="AE38" s="147"/>
      <c r="AF38" s="148"/>
      <c r="AG38" s="149"/>
      <c r="AH38" s="150"/>
      <c r="AI38" s="151"/>
      <c r="AJ38" s="152"/>
      <c r="AK38" s="150"/>
      <c r="AL38" s="151"/>
      <c r="AM38" s="152"/>
      <c r="AN38" s="150"/>
      <c r="AO38" s="151"/>
      <c r="AP38" s="152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</row>
    <row r="39" spans="1:58" ht="41.1" customHeight="1" x14ac:dyDescent="0.25">
      <c r="A39" s="94"/>
      <c r="B39" s="92"/>
      <c r="C39" s="22" t="s">
        <v>68</v>
      </c>
      <c r="D39" s="116" t="s">
        <v>69</v>
      </c>
      <c r="E39" s="139">
        <f t="shared" si="0"/>
        <v>28</v>
      </c>
      <c r="F39" s="140" t="str">
        <f t="shared" si="1"/>
        <v/>
      </c>
      <c r="G39" s="137" t="str">
        <f t="shared" si="2"/>
        <v/>
      </c>
      <c r="H39" s="141" t="str">
        <f t="shared" si="3"/>
        <v>2</v>
      </c>
      <c r="I39" s="153">
        <v>725000</v>
      </c>
      <c r="J39" s="144">
        <v>0</v>
      </c>
      <c r="K39" s="144">
        <v>0</v>
      </c>
      <c r="L39" s="144">
        <v>1</v>
      </c>
      <c r="M39" s="144">
        <v>0</v>
      </c>
      <c r="N39" s="145"/>
      <c r="O39" s="146">
        <v>5</v>
      </c>
      <c r="P39" s="147"/>
      <c r="Q39" s="145"/>
      <c r="R39" s="147">
        <v>2</v>
      </c>
      <c r="S39" s="145"/>
      <c r="T39" s="146">
        <v>5</v>
      </c>
      <c r="U39" s="147"/>
      <c r="V39" s="145"/>
      <c r="W39" s="146">
        <v>3</v>
      </c>
      <c r="X39" s="147"/>
      <c r="Y39" s="145"/>
      <c r="Z39" s="146"/>
      <c r="AA39" s="146"/>
      <c r="AB39" s="147">
        <v>5</v>
      </c>
      <c r="AC39" s="145">
        <v>1</v>
      </c>
      <c r="AD39" s="146"/>
      <c r="AE39" s="147"/>
      <c r="AF39" s="148">
        <v>0</v>
      </c>
      <c r="AG39" s="149">
        <v>0</v>
      </c>
      <c r="AH39" s="150">
        <v>0</v>
      </c>
      <c r="AI39" s="151"/>
      <c r="AJ39" s="152"/>
      <c r="AK39" s="150"/>
      <c r="AL39" s="151">
        <v>3</v>
      </c>
      <c r="AM39" s="152"/>
      <c r="AN39" s="150"/>
      <c r="AO39" s="151">
        <v>3</v>
      </c>
      <c r="AP39" s="152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</row>
    <row r="40" spans="1:58" ht="41.1" customHeight="1" x14ac:dyDescent="0.25">
      <c r="A40" s="94"/>
      <c r="B40" s="92"/>
      <c r="C40" s="26" t="s">
        <v>97</v>
      </c>
      <c r="D40" s="115" t="s">
        <v>69</v>
      </c>
      <c r="E40" s="139">
        <f t="shared" si="0"/>
        <v>30</v>
      </c>
      <c r="F40" s="140" t="str">
        <f t="shared" si="1"/>
        <v/>
      </c>
      <c r="G40" s="137" t="str">
        <f t="shared" si="2"/>
        <v/>
      </c>
      <c r="H40" s="141" t="str">
        <f t="shared" si="3"/>
        <v>2</v>
      </c>
      <c r="I40" s="153">
        <v>49476600</v>
      </c>
      <c r="J40" s="144">
        <v>0</v>
      </c>
      <c r="K40" s="144">
        <v>1</v>
      </c>
      <c r="L40" s="144">
        <v>2</v>
      </c>
      <c r="M40" s="144">
        <v>0</v>
      </c>
      <c r="N40" s="145"/>
      <c r="O40" s="146">
        <v>5</v>
      </c>
      <c r="P40" s="147"/>
      <c r="Q40" s="145"/>
      <c r="R40" s="147">
        <v>2</v>
      </c>
      <c r="S40" s="145"/>
      <c r="T40" s="146">
        <v>5</v>
      </c>
      <c r="U40" s="147"/>
      <c r="V40" s="145"/>
      <c r="W40" s="146">
        <v>3</v>
      </c>
      <c r="X40" s="147"/>
      <c r="Y40" s="145"/>
      <c r="Z40" s="146"/>
      <c r="AA40" s="146"/>
      <c r="AB40" s="147">
        <v>5</v>
      </c>
      <c r="AC40" s="145">
        <v>1</v>
      </c>
      <c r="AD40" s="146"/>
      <c r="AE40" s="147"/>
      <c r="AF40" s="148">
        <v>0</v>
      </c>
      <c r="AG40" s="149">
        <v>0</v>
      </c>
      <c r="AH40" s="150">
        <v>0</v>
      </c>
      <c r="AI40" s="151"/>
      <c r="AJ40" s="152"/>
      <c r="AK40" s="150"/>
      <c r="AL40" s="151">
        <v>3</v>
      </c>
      <c r="AM40" s="152"/>
      <c r="AN40" s="150"/>
      <c r="AO40" s="151">
        <v>3</v>
      </c>
      <c r="AP40" s="152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</row>
    <row r="41" spans="1:58" ht="41.1" customHeight="1" x14ac:dyDescent="0.25">
      <c r="A41" s="94"/>
      <c r="B41" s="92">
        <v>97</v>
      </c>
      <c r="C41" s="22" t="s">
        <v>79</v>
      </c>
      <c r="D41" s="116" t="s">
        <v>18</v>
      </c>
      <c r="E41" s="139">
        <f t="shared" si="0"/>
        <v>0</v>
      </c>
      <c r="F41" s="140" t="str">
        <f t="shared" si="1"/>
        <v/>
      </c>
      <c r="G41" s="137" t="str">
        <f t="shared" si="2"/>
        <v/>
      </c>
      <c r="H41" s="141" t="str">
        <f t="shared" si="3"/>
        <v>2</v>
      </c>
      <c r="I41" s="153"/>
      <c r="J41" s="144"/>
      <c r="K41" s="144"/>
      <c r="L41" s="144"/>
      <c r="M41" s="144"/>
      <c r="N41" s="145"/>
      <c r="O41" s="146"/>
      <c r="P41" s="147"/>
      <c r="Q41" s="145"/>
      <c r="R41" s="147"/>
      <c r="S41" s="145"/>
      <c r="T41" s="146"/>
      <c r="U41" s="147"/>
      <c r="V41" s="145"/>
      <c r="W41" s="146"/>
      <c r="X41" s="147"/>
      <c r="Y41" s="145"/>
      <c r="Z41" s="146"/>
      <c r="AA41" s="146"/>
      <c r="AB41" s="147"/>
      <c r="AC41" s="145"/>
      <c r="AD41" s="146"/>
      <c r="AE41" s="147"/>
      <c r="AF41" s="148"/>
      <c r="AG41" s="149"/>
      <c r="AH41" s="150"/>
      <c r="AI41" s="151"/>
      <c r="AJ41" s="152"/>
      <c r="AK41" s="150"/>
      <c r="AL41" s="151"/>
      <c r="AM41" s="152"/>
      <c r="AN41" s="150"/>
      <c r="AO41" s="151"/>
      <c r="AP41" s="152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</row>
    <row r="42" spans="1:58" ht="41.1" customHeight="1" x14ac:dyDescent="0.25">
      <c r="A42" s="94"/>
      <c r="B42" s="92">
        <v>16</v>
      </c>
      <c r="C42" s="22" t="s">
        <v>67</v>
      </c>
      <c r="D42" s="116" t="s">
        <v>15</v>
      </c>
      <c r="E42" s="139">
        <f t="shared" si="0"/>
        <v>0</v>
      </c>
      <c r="F42" s="140" t="str">
        <f t="shared" si="1"/>
        <v/>
      </c>
      <c r="G42" s="137" t="str">
        <f t="shared" si="2"/>
        <v/>
      </c>
      <c r="H42" s="141" t="str">
        <f t="shared" si="3"/>
        <v>2</v>
      </c>
      <c r="I42" s="153"/>
      <c r="J42" s="144"/>
      <c r="K42" s="144"/>
      <c r="L42" s="144"/>
      <c r="M42" s="144"/>
      <c r="N42" s="145"/>
      <c r="O42" s="146"/>
      <c r="P42" s="147"/>
      <c r="Q42" s="145"/>
      <c r="R42" s="147"/>
      <c r="S42" s="145"/>
      <c r="T42" s="146"/>
      <c r="U42" s="147"/>
      <c r="V42" s="145"/>
      <c r="W42" s="146"/>
      <c r="X42" s="147"/>
      <c r="Y42" s="145"/>
      <c r="Z42" s="146"/>
      <c r="AA42" s="146"/>
      <c r="AB42" s="147"/>
      <c r="AC42" s="145"/>
      <c r="AD42" s="146"/>
      <c r="AE42" s="147"/>
      <c r="AF42" s="148"/>
      <c r="AG42" s="149"/>
      <c r="AH42" s="150"/>
      <c r="AI42" s="151"/>
      <c r="AJ42" s="152"/>
      <c r="AK42" s="150"/>
      <c r="AL42" s="151"/>
      <c r="AM42" s="152"/>
      <c r="AN42" s="150"/>
      <c r="AO42" s="151"/>
      <c r="AP42" s="152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</row>
    <row r="43" spans="1:58" ht="40.5" customHeight="1" x14ac:dyDescent="0.25">
      <c r="A43" s="94"/>
      <c r="B43" s="92"/>
      <c r="C43" s="26" t="s">
        <v>113</v>
      </c>
      <c r="D43" s="39"/>
      <c r="E43" s="139">
        <f t="shared" si="0"/>
        <v>0</v>
      </c>
      <c r="F43" s="140" t="str">
        <f t="shared" si="1"/>
        <v/>
      </c>
      <c r="G43" s="137" t="str">
        <f t="shared" si="2"/>
        <v/>
      </c>
      <c r="H43" s="141" t="str">
        <f t="shared" si="3"/>
        <v>2</v>
      </c>
      <c r="I43" s="153"/>
      <c r="J43" s="144"/>
      <c r="K43" s="144"/>
      <c r="L43" s="144"/>
      <c r="M43" s="144"/>
      <c r="N43" s="145"/>
      <c r="O43" s="146"/>
      <c r="P43" s="147"/>
      <c r="Q43" s="145"/>
      <c r="R43" s="147"/>
      <c r="S43" s="145"/>
      <c r="T43" s="146"/>
      <c r="U43" s="147"/>
      <c r="V43" s="145"/>
      <c r="W43" s="146"/>
      <c r="X43" s="147"/>
      <c r="Y43" s="145"/>
      <c r="Z43" s="146"/>
      <c r="AA43" s="146"/>
      <c r="AB43" s="147"/>
      <c r="AC43" s="145"/>
      <c r="AD43" s="146"/>
      <c r="AE43" s="147"/>
      <c r="AF43" s="148"/>
      <c r="AG43" s="149"/>
      <c r="AH43" s="150"/>
      <c r="AI43" s="151"/>
      <c r="AJ43" s="152"/>
      <c r="AK43" s="150"/>
      <c r="AL43" s="151"/>
      <c r="AM43" s="152"/>
      <c r="AN43" s="150"/>
      <c r="AO43" s="151"/>
      <c r="AP43" s="152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</row>
    <row r="44" spans="1:58" ht="41.1" customHeight="1" x14ac:dyDescent="0.25">
      <c r="A44" s="94"/>
      <c r="B44" s="92"/>
      <c r="C44" s="25" t="s">
        <v>98</v>
      </c>
      <c r="D44" s="116"/>
      <c r="E44" s="139">
        <f t="shared" si="0"/>
        <v>0</v>
      </c>
      <c r="F44" s="140" t="str">
        <f t="shared" si="1"/>
        <v/>
      </c>
      <c r="G44" s="137" t="str">
        <f t="shared" si="2"/>
        <v/>
      </c>
      <c r="H44" s="141" t="str">
        <f t="shared" si="3"/>
        <v>2</v>
      </c>
      <c r="I44" s="153"/>
      <c r="J44" s="144"/>
      <c r="K44" s="144"/>
      <c r="L44" s="144"/>
      <c r="M44" s="144"/>
      <c r="N44" s="145"/>
      <c r="O44" s="146"/>
      <c r="P44" s="147"/>
      <c r="Q44" s="145"/>
      <c r="R44" s="147"/>
      <c r="S44" s="145"/>
      <c r="T44" s="146"/>
      <c r="U44" s="147"/>
      <c r="V44" s="145"/>
      <c r="W44" s="146"/>
      <c r="X44" s="147"/>
      <c r="Y44" s="145"/>
      <c r="Z44" s="146"/>
      <c r="AA44" s="146"/>
      <c r="AB44" s="147"/>
      <c r="AC44" s="145"/>
      <c r="AD44" s="146"/>
      <c r="AE44" s="147"/>
      <c r="AF44" s="148"/>
      <c r="AG44" s="149"/>
      <c r="AH44" s="150"/>
      <c r="AI44" s="151"/>
      <c r="AJ44" s="152"/>
      <c r="AK44" s="150"/>
      <c r="AL44" s="151"/>
      <c r="AM44" s="152"/>
      <c r="AN44" s="150"/>
      <c r="AO44" s="151"/>
      <c r="AP44" s="152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</row>
    <row r="45" spans="1:58" ht="41.1" customHeight="1" x14ac:dyDescent="0.25">
      <c r="A45" s="94"/>
      <c r="B45" s="92"/>
      <c r="C45" s="40" t="s">
        <v>116</v>
      </c>
      <c r="D45" s="39"/>
      <c r="E45" s="139">
        <f t="shared" si="0"/>
        <v>0</v>
      </c>
      <c r="F45" s="140" t="str">
        <f t="shared" si="1"/>
        <v/>
      </c>
      <c r="G45" s="137" t="str">
        <f t="shared" si="2"/>
        <v/>
      </c>
      <c r="H45" s="141" t="str">
        <f t="shared" si="3"/>
        <v>2</v>
      </c>
      <c r="I45" s="153"/>
      <c r="J45" s="144"/>
      <c r="K45" s="144"/>
      <c r="L45" s="144"/>
      <c r="M45" s="144"/>
      <c r="N45" s="145"/>
      <c r="O45" s="146"/>
      <c r="P45" s="147"/>
      <c r="Q45" s="145"/>
      <c r="R45" s="147"/>
      <c r="S45" s="145"/>
      <c r="T45" s="146"/>
      <c r="U45" s="147"/>
      <c r="V45" s="145"/>
      <c r="W45" s="146"/>
      <c r="X45" s="147"/>
      <c r="Y45" s="145"/>
      <c r="Z45" s="146"/>
      <c r="AA45" s="146"/>
      <c r="AB45" s="147"/>
      <c r="AC45" s="145"/>
      <c r="AD45" s="146"/>
      <c r="AE45" s="147"/>
      <c r="AF45" s="148"/>
      <c r="AG45" s="149"/>
      <c r="AH45" s="150"/>
      <c r="AI45" s="151"/>
      <c r="AJ45" s="152"/>
      <c r="AK45" s="150"/>
      <c r="AL45" s="151"/>
      <c r="AM45" s="152"/>
      <c r="AN45" s="150"/>
      <c r="AO45" s="151"/>
      <c r="AP45" s="152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</row>
    <row r="46" spans="1:58" ht="41.1" customHeight="1" x14ac:dyDescent="0.25">
      <c r="A46" s="94"/>
      <c r="B46" s="92"/>
      <c r="C46" s="26" t="s">
        <v>114</v>
      </c>
      <c r="D46" s="39"/>
      <c r="E46" s="139">
        <f t="shared" si="0"/>
        <v>0</v>
      </c>
      <c r="F46" s="140" t="str">
        <f t="shared" si="1"/>
        <v/>
      </c>
      <c r="G46" s="137" t="str">
        <f t="shared" si="2"/>
        <v/>
      </c>
      <c r="H46" s="141" t="str">
        <f t="shared" si="3"/>
        <v>2</v>
      </c>
      <c r="I46" s="153"/>
      <c r="J46" s="144"/>
      <c r="K46" s="144"/>
      <c r="L46" s="144"/>
      <c r="M46" s="144"/>
      <c r="N46" s="145"/>
      <c r="O46" s="146"/>
      <c r="P46" s="147"/>
      <c r="Q46" s="145"/>
      <c r="R46" s="147"/>
      <c r="S46" s="145"/>
      <c r="T46" s="146"/>
      <c r="U46" s="147"/>
      <c r="V46" s="145"/>
      <c r="W46" s="146"/>
      <c r="X46" s="147"/>
      <c r="Y46" s="145"/>
      <c r="Z46" s="146"/>
      <c r="AA46" s="146"/>
      <c r="AB46" s="147"/>
      <c r="AC46" s="145"/>
      <c r="AD46" s="146"/>
      <c r="AE46" s="147"/>
      <c r="AF46" s="148"/>
      <c r="AG46" s="149"/>
      <c r="AH46" s="150"/>
      <c r="AI46" s="151"/>
      <c r="AJ46" s="152"/>
      <c r="AK46" s="150"/>
      <c r="AL46" s="151"/>
      <c r="AM46" s="152"/>
      <c r="AN46" s="150"/>
      <c r="AO46" s="151"/>
      <c r="AP46" s="152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</row>
    <row r="47" spans="1:58" ht="41.1" customHeight="1" x14ac:dyDescent="0.25">
      <c r="A47" s="94"/>
      <c r="B47" s="92"/>
      <c r="C47" s="28" t="s">
        <v>115</v>
      </c>
      <c r="D47" s="39"/>
      <c r="E47" s="139">
        <f t="shared" si="0"/>
        <v>0</v>
      </c>
      <c r="F47" s="140" t="str">
        <f t="shared" si="1"/>
        <v/>
      </c>
      <c r="G47" s="137" t="str">
        <f t="shared" si="2"/>
        <v/>
      </c>
      <c r="H47" s="141" t="str">
        <f t="shared" si="3"/>
        <v>2</v>
      </c>
      <c r="I47" s="153"/>
      <c r="J47" s="144"/>
      <c r="K47" s="144"/>
      <c r="L47" s="144"/>
      <c r="M47" s="144"/>
      <c r="N47" s="145"/>
      <c r="O47" s="146"/>
      <c r="P47" s="147"/>
      <c r="Q47" s="145"/>
      <c r="R47" s="147"/>
      <c r="S47" s="145"/>
      <c r="T47" s="146"/>
      <c r="U47" s="147"/>
      <c r="V47" s="145"/>
      <c r="W47" s="146"/>
      <c r="X47" s="147"/>
      <c r="Y47" s="145"/>
      <c r="Z47" s="146"/>
      <c r="AA47" s="146"/>
      <c r="AB47" s="147"/>
      <c r="AC47" s="145"/>
      <c r="AD47" s="146"/>
      <c r="AE47" s="147"/>
      <c r="AF47" s="148"/>
      <c r="AG47" s="149"/>
      <c r="AH47" s="150"/>
      <c r="AI47" s="151"/>
      <c r="AJ47" s="152"/>
      <c r="AK47" s="150"/>
      <c r="AL47" s="151"/>
      <c r="AM47" s="152"/>
      <c r="AN47" s="150"/>
      <c r="AO47" s="151"/>
      <c r="AP47" s="152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</row>
    <row r="48" spans="1:58" ht="41.1" customHeight="1" x14ac:dyDescent="0.25">
      <c r="A48" s="94"/>
      <c r="B48" s="92"/>
      <c r="C48" s="40"/>
      <c r="D48" s="39"/>
      <c r="E48" s="139">
        <f t="shared" si="0"/>
        <v>0</v>
      </c>
      <c r="F48" s="140" t="str">
        <f t="shared" si="1"/>
        <v/>
      </c>
      <c r="G48" s="137" t="str">
        <f t="shared" si="2"/>
        <v/>
      </c>
      <c r="H48" s="141" t="str">
        <f t="shared" si="3"/>
        <v>2</v>
      </c>
      <c r="I48" s="153"/>
      <c r="J48" s="144"/>
      <c r="K48" s="144"/>
      <c r="L48" s="144"/>
      <c r="M48" s="144"/>
      <c r="N48" s="145"/>
      <c r="O48" s="146"/>
      <c r="P48" s="147"/>
      <c r="Q48" s="145"/>
      <c r="R48" s="147"/>
      <c r="S48" s="145"/>
      <c r="T48" s="146"/>
      <c r="U48" s="147"/>
      <c r="V48" s="145"/>
      <c r="W48" s="146"/>
      <c r="X48" s="147"/>
      <c r="Y48" s="145"/>
      <c r="Z48" s="146"/>
      <c r="AA48" s="146"/>
      <c r="AB48" s="147"/>
      <c r="AC48" s="145"/>
      <c r="AD48" s="146"/>
      <c r="AE48" s="147"/>
      <c r="AF48" s="148"/>
      <c r="AG48" s="149"/>
      <c r="AH48" s="150"/>
      <c r="AI48" s="151"/>
      <c r="AJ48" s="152"/>
      <c r="AK48" s="150"/>
      <c r="AL48" s="151"/>
      <c r="AM48" s="152"/>
      <c r="AN48" s="150"/>
      <c r="AO48" s="151"/>
      <c r="AP48" s="152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</row>
    <row r="49" spans="1:58" ht="54" customHeight="1" x14ac:dyDescent="0.25">
      <c r="A49" s="1"/>
      <c r="B49" s="101"/>
      <c r="C49" s="101"/>
      <c r="D49" s="121"/>
      <c r="E49" s="121"/>
      <c r="F49" s="121"/>
      <c r="G49" s="121"/>
      <c r="H49" s="121"/>
      <c r="I49" s="121"/>
      <c r="J49" s="121"/>
      <c r="M49" s="8"/>
      <c r="N49" s="11"/>
      <c r="O49" s="11"/>
      <c r="P49" s="11"/>
      <c r="Q49" s="11"/>
      <c r="R49" s="8"/>
      <c r="S49" s="8"/>
      <c r="T49" s="8"/>
      <c r="AG49" s="9"/>
      <c r="AH49" s="9"/>
      <c r="AI49" s="9"/>
      <c r="AJ49" s="9"/>
      <c r="AK49" s="9"/>
      <c r="AL49" s="9"/>
      <c r="AM49" s="9"/>
      <c r="AN49" s="9"/>
      <c r="AO49" s="9"/>
      <c r="AP49" s="9"/>
      <c r="AX49" s="94"/>
      <c r="AY49" s="94"/>
      <c r="AZ49" s="94"/>
      <c r="BA49" s="94"/>
      <c r="BB49" s="94"/>
      <c r="BC49" s="94"/>
      <c r="BD49" s="94"/>
      <c r="BE49" s="94"/>
      <c r="BF49" s="94"/>
    </row>
    <row r="50" spans="1:58" ht="30.75" customHeight="1" x14ac:dyDescent="0.25">
      <c r="A50" s="1"/>
      <c r="B50" s="176"/>
      <c r="C50" s="177"/>
      <c r="D50" s="178"/>
      <c r="E50" s="179"/>
      <c r="F50" s="8"/>
      <c r="G50" s="8"/>
      <c r="H50" s="98"/>
      <c r="I50" s="114"/>
      <c r="J50" s="168"/>
      <c r="K50" s="114"/>
      <c r="L50" s="114"/>
      <c r="M50" s="8"/>
      <c r="N50" s="114"/>
      <c r="O50" s="98"/>
      <c r="P50" s="119"/>
      <c r="Q50" s="168"/>
      <c r="R50" s="8"/>
      <c r="S50" s="8"/>
      <c r="T50" s="8"/>
      <c r="U50" s="9"/>
      <c r="V50" s="9"/>
      <c r="W50" s="6"/>
      <c r="X50" s="17"/>
      <c r="Y50" s="17"/>
      <c r="Z50" s="17"/>
      <c r="AA50" s="17"/>
      <c r="AB50" s="15"/>
      <c r="AC50" s="15"/>
      <c r="AD50" s="15"/>
      <c r="AE50" s="7"/>
      <c r="AF50" s="7"/>
      <c r="AG50" s="9"/>
      <c r="AH50" s="9"/>
      <c r="AI50" s="9"/>
      <c r="AJ50" s="9"/>
      <c r="AK50" s="9"/>
      <c r="AL50" s="9"/>
      <c r="AM50" s="9"/>
      <c r="AN50" s="9"/>
      <c r="AO50" s="9"/>
      <c r="AP50" s="9"/>
      <c r="AX50" s="94"/>
      <c r="AY50" s="94"/>
      <c r="AZ50" s="94"/>
      <c r="BA50" s="94"/>
      <c r="BB50" s="94"/>
      <c r="BC50" s="94"/>
      <c r="BD50" s="94"/>
      <c r="BE50" s="94"/>
      <c r="BF50" s="94"/>
    </row>
    <row r="51" spans="1:58" ht="18" customHeight="1" x14ac:dyDescent="0.25">
      <c r="A51" s="1"/>
      <c r="B51" s="100"/>
      <c r="C51" s="100"/>
      <c r="D51" s="19"/>
      <c r="E51" s="19"/>
      <c r="F51" s="19"/>
      <c r="G51" s="19"/>
      <c r="H51" s="114"/>
      <c r="I51" s="114"/>
      <c r="J51" s="21"/>
      <c r="K51" s="114"/>
      <c r="L51" s="114"/>
      <c r="M51" s="8"/>
      <c r="N51" s="114"/>
      <c r="O51" s="8"/>
      <c r="P51" s="16"/>
      <c r="Q51" s="1"/>
      <c r="R51" s="8"/>
      <c r="S51" s="8"/>
      <c r="T51" s="8"/>
      <c r="U51" s="9"/>
      <c r="V51" s="9"/>
      <c r="W51" s="6"/>
      <c r="X51" s="9"/>
      <c r="Y51" s="9"/>
      <c r="Z51" s="9"/>
      <c r="AA51" s="9"/>
      <c r="AB51" s="16"/>
      <c r="AC51" s="16"/>
      <c r="AD51" s="16"/>
      <c r="AE51" s="1"/>
      <c r="AF51" s="1"/>
      <c r="AG51" s="9"/>
      <c r="AH51" s="9"/>
      <c r="AI51" s="9"/>
      <c r="AJ51" s="9"/>
      <c r="AK51" s="9"/>
      <c r="AL51" s="9"/>
      <c r="AM51" s="9"/>
      <c r="AN51" s="9"/>
      <c r="AO51" s="9"/>
      <c r="AP51" s="9"/>
      <c r="AX51" s="94"/>
      <c r="AY51" s="94"/>
      <c r="AZ51" s="94"/>
      <c r="BA51" s="94"/>
      <c r="BB51" s="94"/>
      <c r="BC51" s="94"/>
      <c r="BD51" s="94"/>
      <c r="BE51" s="94"/>
      <c r="BF51" s="94"/>
    </row>
    <row r="52" spans="1:58" ht="27.75" x14ac:dyDescent="0.25">
      <c r="A52" s="1"/>
      <c r="B52" s="101"/>
      <c r="C52" s="175"/>
      <c r="D52" s="114"/>
      <c r="E52" s="180"/>
      <c r="F52" s="181"/>
      <c r="G52" s="177"/>
      <c r="H52" s="177"/>
      <c r="I52" s="182"/>
      <c r="J52" s="183"/>
      <c r="K52" s="183"/>
      <c r="L52" s="183"/>
      <c r="M52" s="183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X52" s="94"/>
      <c r="AY52" s="94"/>
      <c r="AZ52" s="94"/>
      <c r="BA52" s="94"/>
      <c r="BB52" s="94"/>
      <c r="BC52" s="94"/>
      <c r="BD52" s="94"/>
      <c r="BE52" s="94"/>
      <c r="BF52" s="94"/>
    </row>
    <row r="53" spans="1:58" s="1" customFormat="1" ht="27.75" x14ac:dyDescent="0.25">
      <c r="B53" s="177"/>
      <c r="C53" s="51"/>
      <c r="D53" s="114"/>
      <c r="E53" s="180"/>
      <c r="F53" s="181"/>
      <c r="G53" s="177"/>
      <c r="H53" s="177"/>
      <c r="I53" s="182"/>
      <c r="J53" s="183"/>
      <c r="K53" s="183"/>
      <c r="L53" s="183"/>
      <c r="M53" s="183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</row>
    <row r="54" spans="1:58" s="1" customFormat="1" ht="18" x14ac:dyDescent="0.25">
      <c r="B54" s="4"/>
      <c r="C54" s="14"/>
      <c r="D54" s="19"/>
      <c r="E54" s="19"/>
      <c r="F54" s="19"/>
      <c r="G54" s="19"/>
      <c r="H54" s="114"/>
      <c r="I54" s="117"/>
      <c r="J54" s="117"/>
      <c r="K54" s="117"/>
      <c r="L54" s="117"/>
      <c r="M54" s="8"/>
      <c r="P54" s="119"/>
      <c r="Q54" s="21"/>
      <c r="R54" s="118"/>
      <c r="S54" s="118"/>
      <c r="T54" s="118"/>
      <c r="AB54" s="119"/>
      <c r="AC54" s="119"/>
      <c r="AD54" s="119"/>
      <c r="AE54" s="21"/>
      <c r="AF54" s="21"/>
      <c r="AG54" s="118"/>
      <c r="AH54" s="118"/>
      <c r="AI54" s="118"/>
      <c r="AJ54" s="118"/>
      <c r="AK54" s="118"/>
      <c r="AL54" s="118"/>
      <c r="AM54" s="9"/>
      <c r="AN54" s="9"/>
      <c r="AO54" s="9"/>
      <c r="AP54" s="9"/>
    </row>
    <row r="55" spans="1:58" s="1" customFormat="1" ht="18" x14ac:dyDescent="0.25">
      <c r="B55" s="4"/>
      <c r="C55" s="14"/>
      <c r="D55" s="19"/>
      <c r="E55" s="19"/>
      <c r="F55" s="19"/>
      <c r="G55" s="8"/>
      <c r="H55" s="114"/>
      <c r="I55" s="117"/>
      <c r="J55" s="117"/>
      <c r="K55" s="117"/>
      <c r="L55" s="117"/>
      <c r="M55" s="8"/>
      <c r="R55" s="8"/>
      <c r="S55" s="8"/>
      <c r="T55" s="8"/>
      <c r="AG55" s="9"/>
      <c r="AH55" s="9"/>
      <c r="AI55" s="9"/>
      <c r="AJ55" s="9"/>
      <c r="AK55" s="9"/>
      <c r="AL55" s="9"/>
      <c r="AM55" s="9"/>
      <c r="AN55" s="9"/>
      <c r="AO55" s="9"/>
      <c r="AP55" s="9"/>
    </row>
    <row r="56" spans="1:58" s="1" customFormat="1" ht="18" customHeight="1" x14ac:dyDescent="0.25">
      <c r="B56" s="4"/>
      <c r="C56" s="4"/>
      <c r="D56" s="20"/>
      <c r="E56" s="20"/>
      <c r="F56" s="20"/>
      <c r="G56" s="8"/>
      <c r="H56" s="114"/>
      <c r="I56" s="117"/>
      <c r="J56" s="117"/>
      <c r="K56" s="117"/>
      <c r="L56" s="117"/>
      <c r="M56" s="8"/>
      <c r="P56" s="119"/>
      <c r="Q56" s="117"/>
      <c r="R56" s="8"/>
      <c r="S56" s="8"/>
      <c r="T56" s="8"/>
      <c r="AB56" s="15"/>
      <c r="AC56" s="15"/>
      <c r="AD56" s="15"/>
      <c r="AE56" s="7"/>
      <c r="AF56" s="7"/>
      <c r="AG56" s="9"/>
      <c r="AH56" s="9"/>
      <c r="AI56" s="9"/>
      <c r="AJ56" s="9"/>
      <c r="AK56" s="9"/>
      <c r="AL56" s="9"/>
      <c r="AM56" s="9"/>
      <c r="AN56" s="9"/>
      <c r="AO56" s="9"/>
      <c r="AP56" s="9"/>
    </row>
    <row r="57" spans="1:58" s="1" customFormat="1" ht="37.5" customHeight="1" x14ac:dyDescent="0.25">
      <c r="B57" s="4"/>
      <c r="C57" s="14"/>
      <c r="D57" s="19"/>
      <c r="E57" s="19"/>
      <c r="F57" s="19"/>
      <c r="G57" s="19"/>
      <c r="H57" s="114"/>
      <c r="I57" s="117"/>
      <c r="J57" s="117"/>
      <c r="K57" s="117"/>
      <c r="L57" s="117"/>
      <c r="M57" s="8"/>
      <c r="P57" s="119"/>
      <c r="Q57" s="117"/>
      <c r="R57" s="8"/>
      <c r="S57" s="8"/>
      <c r="T57" s="8"/>
      <c r="AB57" s="15"/>
      <c r="AC57" s="15"/>
      <c r="AD57" s="15"/>
      <c r="AE57" s="7"/>
      <c r="AF57" s="7"/>
      <c r="AG57" s="9"/>
      <c r="AH57" s="9"/>
      <c r="AI57" s="9"/>
      <c r="AJ57" s="9"/>
      <c r="AK57" s="9"/>
      <c r="AL57" s="9"/>
      <c r="AM57" s="9"/>
      <c r="AN57" s="9"/>
      <c r="AO57" s="9"/>
      <c r="AP57" s="9"/>
    </row>
    <row r="58" spans="1:58" s="1" customFormat="1" ht="18" customHeight="1" x14ac:dyDescent="0.25">
      <c r="B58" s="4"/>
      <c r="C58" s="14"/>
      <c r="D58" s="19"/>
      <c r="E58" s="19"/>
      <c r="F58" s="19"/>
      <c r="G58" s="19"/>
      <c r="H58" s="114"/>
      <c r="I58" s="117"/>
      <c r="J58" s="117"/>
      <c r="K58" s="117"/>
      <c r="L58" s="117"/>
      <c r="M58" s="8"/>
      <c r="P58" s="119"/>
      <c r="Q58" s="117"/>
      <c r="R58" s="8"/>
      <c r="S58" s="8"/>
      <c r="T58" s="8"/>
      <c r="AB58" s="15"/>
      <c r="AC58" s="15"/>
      <c r="AD58" s="15"/>
      <c r="AE58" s="7"/>
      <c r="AF58" s="7"/>
      <c r="AG58" s="9"/>
      <c r="AH58" s="9"/>
      <c r="AI58" s="9"/>
      <c r="AJ58" s="9"/>
      <c r="AK58" s="9"/>
      <c r="AL58" s="9"/>
      <c r="AM58" s="9"/>
      <c r="AN58" s="9"/>
      <c r="AO58" s="9"/>
      <c r="AP58" s="9"/>
    </row>
    <row r="59" spans="1:58" s="1" customFormat="1" ht="30.75" customHeight="1" x14ac:dyDescent="0.25">
      <c r="B59" s="4"/>
      <c r="C59" s="14"/>
      <c r="D59" s="19"/>
      <c r="E59" s="19"/>
      <c r="F59" s="19"/>
      <c r="G59" s="19"/>
      <c r="H59" s="114"/>
      <c r="I59" s="117"/>
      <c r="J59" s="117"/>
      <c r="K59" s="117"/>
      <c r="L59" s="117"/>
      <c r="P59" s="119"/>
      <c r="Q59" s="117"/>
      <c r="R59" s="8"/>
      <c r="S59" s="8"/>
      <c r="T59" s="8"/>
      <c r="AB59" s="119"/>
      <c r="AC59" s="119"/>
      <c r="AD59" s="119"/>
      <c r="AE59" s="117"/>
      <c r="AF59" s="117"/>
      <c r="AG59" s="9"/>
      <c r="AH59" s="9"/>
      <c r="AI59" s="9"/>
      <c r="AJ59" s="9"/>
      <c r="AK59" s="9"/>
      <c r="AL59" s="9"/>
      <c r="AM59" s="9"/>
      <c r="AN59" s="9"/>
      <c r="AO59" s="9"/>
      <c r="AP59" s="9"/>
    </row>
    <row r="60" spans="1:58" s="1" customFormat="1" ht="18" customHeight="1" x14ac:dyDescent="0.25">
      <c r="B60" s="4"/>
      <c r="C60" s="14"/>
      <c r="D60" s="19"/>
      <c r="E60" s="19"/>
      <c r="F60" s="19"/>
      <c r="G60" s="8"/>
      <c r="H60" s="114"/>
      <c r="I60" s="117"/>
      <c r="J60" s="117"/>
      <c r="K60" s="117"/>
      <c r="L60" s="117"/>
      <c r="M60" s="114"/>
      <c r="N60" s="114"/>
      <c r="P60" s="119"/>
      <c r="Q60" s="117"/>
      <c r="R60" s="8"/>
      <c r="S60" s="8"/>
      <c r="T60" s="8"/>
      <c r="W60" s="6"/>
      <c r="AB60" s="15"/>
      <c r="AC60" s="15"/>
      <c r="AD60" s="15"/>
      <c r="AE60" s="7"/>
      <c r="AF60" s="7"/>
      <c r="AG60" s="9"/>
      <c r="AH60" s="9"/>
      <c r="AI60" s="9"/>
      <c r="AJ60" s="9"/>
      <c r="AK60" s="9"/>
      <c r="AL60" s="9"/>
      <c r="AM60" s="9"/>
      <c r="AN60" s="9"/>
      <c r="AO60" s="9"/>
      <c r="AP60" s="9"/>
    </row>
    <row r="61" spans="1:58" ht="18" customHeight="1" x14ac:dyDescent="0.25">
      <c r="B61" s="4"/>
      <c r="C61" s="14"/>
      <c r="D61" s="103"/>
      <c r="E61" s="20"/>
      <c r="F61" s="20"/>
      <c r="H61" s="11"/>
      <c r="I61" s="11"/>
      <c r="N61" s="11"/>
      <c r="O61" s="11"/>
      <c r="P61" s="16"/>
      <c r="Q61" s="117"/>
      <c r="R61" s="8"/>
      <c r="S61" s="8"/>
      <c r="T61" s="8"/>
      <c r="AB61" s="16"/>
      <c r="AC61" s="16"/>
      <c r="AD61" s="16"/>
      <c r="AE61" s="7"/>
      <c r="AF61" s="7"/>
      <c r="AG61" s="9"/>
      <c r="AH61" s="9"/>
      <c r="AI61" s="9"/>
      <c r="AJ61" s="9"/>
      <c r="AK61" s="9"/>
      <c r="AL61" s="9"/>
      <c r="AM61" s="2"/>
      <c r="AN61" s="2"/>
      <c r="AO61" s="2"/>
      <c r="AP61" s="2"/>
    </row>
    <row r="62" spans="1:58" ht="18" customHeight="1" x14ac:dyDescent="0.25">
      <c r="B62" s="4"/>
      <c r="C62" s="14"/>
      <c r="D62" s="19"/>
      <c r="E62" s="19"/>
      <c r="F62" s="19"/>
      <c r="G62" s="19"/>
      <c r="H62" s="11"/>
      <c r="I62" s="11"/>
      <c r="N62" s="11"/>
      <c r="O62" s="11"/>
      <c r="P62" s="16"/>
      <c r="Q62" s="21"/>
      <c r="R62" s="118"/>
      <c r="S62" s="118"/>
      <c r="T62" s="118"/>
      <c r="AB62" s="16"/>
      <c r="AC62" s="16"/>
      <c r="AD62" s="16"/>
      <c r="AE62" s="21"/>
      <c r="AF62" s="21"/>
      <c r="AG62" s="118"/>
      <c r="AH62" s="118"/>
      <c r="AI62" s="118"/>
      <c r="AJ62" s="118"/>
      <c r="AK62" s="118"/>
      <c r="AL62" s="118"/>
    </row>
    <row r="63" spans="1:58" ht="18" customHeight="1" x14ac:dyDescent="0.25">
      <c r="B63" s="4"/>
      <c r="C63" s="14"/>
      <c r="D63" s="19"/>
      <c r="E63" s="19"/>
      <c r="F63" s="19"/>
      <c r="G63" s="19"/>
      <c r="H63" s="11"/>
      <c r="I63" s="11"/>
      <c r="N63" s="11"/>
      <c r="O63" s="11"/>
      <c r="P63" s="16"/>
      <c r="Q63" s="21"/>
      <c r="R63" s="118"/>
      <c r="S63" s="118"/>
      <c r="T63" s="118"/>
      <c r="AB63" s="16"/>
      <c r="AC63" s="16"/>
      <c r="AD63" s="16"/>
      <c r="AE63" s="21"/>
      <c r="AF63" s="21"/>
      <c r="AG63" s="118"/>
      <c r="AH63" s="118"/>
      <c r="AI63" s="118"/>
      <c r="AJ63" s="118"/>
      <c r="AK63" s="118"/>
      <c r="AL63" s="118"/>
    </row>
    <row r="64" spans="1:58" ht="18" customHeight="1" x14ac:dyDescent="0.25">
      <c r="B64" s="4"/>
      <c r="C64" s="14"/>
      <c r="D64" s="19"/>
      <c r="E64" s="19"/>
      <c r="F64" s="19"/>
      <c r="G64" s="19"/>
      <c r="H64" s="11"/>
      <c r="I64" s="11"/>
      <c r="N64" s="11"/>
      <c r="O64" s="11"/>
      <c r="P64" s="1"/>
      <c r="Q64" s="1"/>
      <c r="R64" s="2"/>
      <c r="S64" s="2"/>
      <c r="T64" s="2"/>
      <c r="AB64" s="1"/>
      <c r="AC64" s="1"/>
      <c r="AD64" s="1"/>
      <c r="AE64" s="1"/>
      <c r="AF64" s="1"/>
      <c r="AG64" s="2"/>
      <c r="AH64" s="2"/>
      <c r="AI64" s="2"/>
      <c r="AJ64" s="2"/>
      <c r="AK64" s="2"/>
      <c r="AL64" s="2"/>
    </row>
    <row r="65" spans="2:42" ht="18" customHeight="1" x14ac:dyDescent="0.25">
      <c r="B65" s="4"/>
      <c r="C65" s="14"/>
      <c r="D65" s="19"/>
      <c r="E65" s="19"/>
      <c r="F65" s="19"/>
      <c r="G65" s="19"/>
      <c r="H65" s="11"/>
      <c r="I65" s="11"/>
      <c r="N65" s="11"/>
      <c r="O65" s="11"/>
      <c r="P65" s="18"/>
      <c r="Q65" s="18"/>
      <c r="R65" s="11"/>
      <c r="S65" s="11"/>
      <c r="T65" s="11"/>
      <c r="AB65" s="18"/>
      <c r="AC65" s="18"/>
      <c r="AD65" s="18"/>
      <c r="AE65" s="18"/>
      <c r="AF65" s="18"/>
    </row>
    <row r="66" spans="2:42" ht="18" customHeight="1" x14ac:dyDescent="0.25">
      <c r="B66" s="4"/>
      <c r="C66" s="14"/>
      <c r="D66" s="20"/>
      <c r="E66" s="20"/>
      <c r="F66" s="20"/>
      <c r="H66" s="11"/>
      <c r="I66" s="11"/>
      <c r="N66" s="11"/>
      <c r="O66" s="11"/>
      <c r="P66" s="18"/>
      <c r="Q66" s="18"/>
      <c r="R66" s="11"/>
      <c r="S66" s="11"/>
      <c r="T66" s="11"/>
      <c r="AB66" s="18"/>
      <c r="AC66" s="18"/>
      <c r="AD66" s="18"/>
      <c r="AE66" s="18"/>
      <c r="AF66" s="18"/>
    </row>
    <row r="67" spans="2:42" ht="29.25" hidden="1" customHeight="1" thickTop="1" x14ac:dyDescent="0.25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</row>
    <row r="68" spans="2:42" ht="57" customHeight="1" x14ac:dyDescent="0.25">
      <c r="B68" s="43"/>
      <c r="C68" s="44"/>
      <c r="D68" s="114"/>
      <c r="E68" s="114"/>
      <c r="F68" s="114"/>
      <c r="G68" s="114"/>
      <c r="H68" s="114"/>
      <c r="I68" s="120"/>
      <c r="J68" s="120"/>
      <c r="K68" s="120"/>
      <c r="L68" s="114"/>
      <c r="M68" s="114"/>
      <c r="N68" s="114"/>
      <c r="O68" s="114"/>
      <c r="P68" s="114"/>
      <c r="Q68" s="114"/>
      <c r="R68" s="114"/>
      <c r="S68" s="73"/>
      <c r="T68" s="73"/>
      <c r="U68" s="73"/>
      <c r="V68" s="73"/>
      <c r="W68" s="114"/>
      <c r="X68" s="114"/>
      <c r="Y68" s="114"/>
      <c r="Z68" s="114"/>
      <c r="AA68" s="114"/>
      <c r="AB68" s="114"/>
      <c r="AC68" s="114"/>
      <c r="AD68" s="114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</row>
    <row r="69" spans="2:42" ht="52.5" customHeight="1" x14ac:dyDescent="0.25">
      <c r="B69" s="48"/>
      <c r="C69" s="49"/>
      <c r="D69" s="50"/>
      <c r="E69" s="45"/>
      <c r="F69" s="46"/>
      <c r="G69" s="45"/>
      <c r="H69" s="93"/>
      <c r="I69" s="47"/>
      <c r="J69" s="114"/>
      <c r="K69" s="114"/>
      <c r="L69" s="114"/>
      <c r="M69" s="114"/>
      <c r="N69" s="120"/>
      <c r="O69" s="120"/>
      <c r="P69" s="120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</row>
    <row r="70" spans="2:42" ht="42.75" customHeight="1" x14ac:dyDescent="0.25">
      <c r="B70" s="43"/>
      <c r="C70" s="51"/>
      <c r="D70" s="114"/>
      <c r="E70" s="45"/>
      <c r="F70" s="46"/>
      <c r="G70" s="45"/>
      <c r="H70" s="93"/>
      <c r="I70" s="47"/>
      <c r="J70" s="114"/>
      <c r="K70" s="114"/>
      <c r="L70" s="114"/>
      <c r="M70" s="114"/>
      <c r="N70" s="120"/>
      <c r="O70" s="120"/>
      <c r="P70" s="120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</row>
    <row r="71" spans="2:42" ht="38.25" customHeight="1" x14ac:dyDescent="0.25">
      <c r="B71" s="52"/>
      <c r="C71" s="51"/>
      <c r="D71" s="114"/>
      <c r="E71" s="45"/>
      <c r="F71" s="46"/>
      <c r="G71" s="45"/>
      <c r="H71" s="93"/>
      <c r="I71" s="47"/>
      <c r="J71" s="114"/>
      <c r="K71" s="114"/>
      <c r="L71" s="114"/>
      <c r="M71" s="114"/>
      <c r="N71" s="120"/>
      <c r="O71" s="120"/>
      <c r="P71" s="120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</row>
    <row r="72" spans="2:42" ht="29.25" hidden="1" customHeight="1" x14ac:dyDescent="0.25">
      <c r="B72" s="53"/>
      <c r="C72" s="53"/>
      <c r="D72" s="53"/>
      <c r="E72" s="53"/>
      <c r="F72" s="53"/>
      <c r="G72" s="53"/>
      <c r="H72" s="53"/>
      <c r="I72" s="53"/>
      <c r="J72" s="114"/>
      <c r="K72" s="114"/>
      <c r="L72" s="114"/>
      <c r="M72" s="114"/>
      <c r="N72" s="120"/>
      <c r="O72" s="120"/>
      <c r="P72" s="120"/>
      <c r="Q72" s="114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</row>
    <row r="73" spans="2:42" ht="42" customHeight="1" x14ac:dyDescent="0.25">
      <c r="B73" s="48"/>
      <c r="C73" s="54"/>
      <c r="D73" s="50"/>
      <c r="E73" s="45"/>
      <c r="F73" s="46"/>
      <c r="G73" s="45"/>
      <c r="H73" s="93"/>
      <c r="I73" s="47"/>
      <c r="J73" s="114"/>
      <c r="K73" s="114"/>
      <c r="L73" s="114"/>
      <c r="M73" s="114"/>
      <c r="N73" s="120"/>
      <c r="O73" s="120"/>
      <c r="P73" s="120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</row>
    <row r="74" spans="2:42" ht="38.25" customHeight="1" x14ac:dyDescent="0.25">
      <c r="B74" s="48"/>
      <c r="C74" s="54"/>
      <c r="D74" s="50"/>
      <c r="E74" s="45"/>
      <c r="F74" s="46"/>
      <c r="G74" s="45"/>
      <c r="H74" s="93"/>
      <c r="I74" s="47"/>
      <c r="J74" s="19"/>
      <c r="K74" s="8"/>
      <c r="L74" s="114"/>
      <c r="M74" s="117"/>
      <c r="N74" s="120"/>
      <c r="O74" s="120"/>
      <c r="P74" s="120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</row>
    <row r="75" spans="2:42" ht="38.25" customHeight="1" x14ac:dyDescent="0.25">
      <c r="B75" s="43"/>
      <c r="C75" s="55"/>
      <c r="D75" s="114"/>
      <c r="E75" s="45"/>
      <c r="F75" s="46"/>
      <c r="G75" s="45"/>
      <c r="H75" s="93"/>
      <c r="I75" s="47"/>
      <c r="J75" s="8"/>
      <c r="K75" s="114"/>
      <c r="L75" s="73"/>
      <c r="M75" s="73"/>
      <c r="N75" s="120"/>
      <c r="O75" s="120"/>
      <c r="P75" s="120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</row>
    <row r="76" spans="2:42" ht="29.25" hidden="1" customHeight="1" x14ac:dyDescent="0.25">
      <c r="B76" s="53"/>
      <c r="C76" s="53"/>
      <c r="D76" s="53"/>
      <c r="E76" s="53"/>
      <c r="F76" s="53"/>
      <c r="G76" s="53"/>
      <c r="H76" s="53"/>
      <c r="I76" s="53"/>
      <c r="J76" s="8"/>
      <c r="K76" s="8"/>
      <c r="L76" s="98"/>
      <c r="M76" s="114"/>
      <c r="N76" s="120"/>
      <c r="O76" s="120"/>
      <c r="P76" s="120"/>
      <c r="Q76" s="114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</row>
    <row r="77" spans="2:42" ht="38.25" customHeight="1" x14ac:dyDescent="0.25">
      <c r="B77" s="56"/>
      <c r="C77" s="54"/>
      <c r="D77" s="50"/>
      <c r="E77" s="45"/>
      <c r="F77" s="46"/>
      <c r="G77" s="45"/>
      <c r="H77" s="93"/>
      <c r="I77" s="47"/>
      <c r="J77" s="19"/>
      <c r="K77" s="8"/>
      <c r="L77" s="114"/>
      <c r="M77" s="114"/>
      <c r="N77" s="120"/>
      <c r="O77" s="120"/>
      <c r="P77" s="120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</row>
    <row r="78" spans="2:42" ht="35.25" customHeight="1" x14ac:dyDescent="0.25">
      <c r="B78" s="57"/>
      <c r="C78" s="54"/>
      <c r="D78" s="50"/>
      <c r="E78" s="45"/>
      <c r="F78" s="46"/>
      <c r="G78" s="45"/>
      <c r="H78" s="93"/>
      <c r="I78" s="47"/>
      <c r="J78" s="19"/>
      <c r="K78" s="8"/>
      <c r="L78" s="114"/>
      <c r="M78" s="114"/>
      <c r="N78" s="120"/>
      <c r="O78" s="120"/>
      <c r="P78" s="120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</row>
    <row r="79" spans="2:42" ht="37.5" customHeight="1" x14ac:dyDescent="0.25">
      <c r="B79" s="57"/>
      <c r="C79" s="54"/>
      <c r="D79" s="50"/>
      <c r="E79" s="45"/>
      <c r="F79" s="46"/>
      <c r="G79" s="45"/>
      <c r="H79" s="93"/>
      <c r="I79" s="47"/>
      <c r="J79" s="19"/>
      <c r="K79" s="8"/>
      <c r="L79" s="114"/>
      <c r="M79" s="114"/>
      <c r="N79" s="120"/>
      <c r="O79" s="120"/>
      <c r="P79" s="120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</row>
    <row r="80" spans="2:42" ht="36.75" customHeight="1" x14ac:dyDescent="0.25">
      <c r="B80" s="57"/>
      <c r="C80" s="54"/>
      <c r="D80" s="50"/>
      <c r="E80" s="45"/>
      <c r="F80" s="46"/>
      <c r="G80" s="45"/>
      <c r="H80" s="93"/>
      <c r="I80" s="47"/>
      <c r="J80" s="19"/>
      <c r="K80" s="8"/>
      <c r="L80" s="114"/>
      <c r="M80" s="117"/>
      <c r="N80" s="120"/>
      <c r="O80" s="120"/>
      <c r="P80" s="120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</row>
    <row r="81" spans="2:42" ht="29.25" hidden="1" customHeight="1" x14ac:dyDescent="0.25">
      <c r="B81" s="53"/>
      <c r="C81" s="53"/>
      <c r="D81" s="53"/>
      <c r="E81" s="53"/>
      <c r="F81" s="53"/>
      <c r="G81" s="53"/>
      <c r="H81" s="53"/>
      <c r="I81" s="53"/>
      <c r="J81" s="19"/>
      <c r="K81" s="8"/>
      <c r="L81" s="114"/>
      <c r="M81" s="117"/>
      <c r="N81" s="120"/>
      <c r="O81" s="120"/>
      <c r="P81" s="120"/>
      <c r="Q81" s="114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</row>
    <row r="82" spans="2:42" ht="29.25" customHeight="1" x14ac:dyDescent="0.25">
      <c r="B82" s="58"/>
      <c r="C82" s="59"/>
      <c r="D82" s="60"/>
      <c r="E82" s="45"/>
      <c r="F82" s="46"/>
      <c r="G82" s="45"/>
      <c r="H82" s="93"/>
      <c r="I82" s="47"/>
      <c r="J82" s="99"/>
      <c r="K82" s="8"/>
      <c r="L82" s="114"/>
      <c r="M82" s="117"/>
      <c r="N82" s="120"/>
      <c r="O82" s="120"/>
      <c r="P82" s="120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</row>
    <row r="83" spans="2:42" ht="29.25" customHeight="1" x14ac:dyDescent="0.25">
      <c r="B83" s="58"/>
      <c r="C83" s="61"/>
      <c r="D83" s="60"/>
      <c r="E83" s="45"/>
      <c r="F83" s="46"/>
      <c r="G83" s="45"/>
      <c r="H83" s="93"/>
      <c r="I83" s="47"/>
      <c r="J83" s="19"/>
      <c r="K83" s="8"/>
      <c r="L83" s="114"/>
      <c r="M83" s="117"/>
      <c r="N83" s="120"/>
      <c r="O83" s="120"/>
      <c r="P83" s="120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</row>
    <row r="84" spans="2:42" ht="29.25" customHeight="1" x14ac:dyDescent="0.25">
      <c r="B84" s="48"/>
      <c r="C84" s="49"/>
      <c r="D84" s="50"/>
      <c r="E84" s="45"/>
      <c r="F84" s="46"/>
      <c r="G84" s="45"/>
      <c r="H84" s="93"/>
      <c r="I84" s="47"/>
      <c r="J84" s="19"/>
      <c r="K84" s="8"/>
      <c r="L84" s="114"/>
      <c r="M84" s="117"/>
      <c r="N84" s="120"/>
      <c r="O84" s="120"/>
      <c r="P84" s="120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</row>
    <row r="85" spans="2:42" ht="29.25" customHeight="1" x14ac:dyDescent="0.25">
      <c r="B85" s="48"/>
      <c r="C85" s="62"/>
      <c r="D85" s="50"/>
      <c r="E85" s="45"/>
      <c r="F85" s="46"/>
      <c r="G85" s="45"/>
      <c r="H85" s="93"/>
      <c r="I85" s="47"/>
      <c r="J85" s="19"/>
      <c r="K85" s="8"/>
      <c r="L85" s="114"/>
      <c r="M85" s="117"/>
      <c r="N85" s="120"/>
      <c r="O85" s="120"/>
      <c r="P85" s="120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</row>
    <row r="86" spans="2:42" ht="58.5" customHeight="1" x14ac:dyDescent="0.25">
      <c r="B86" s="63"/>
      <c r="C86" s="59"/>
      <c r="D86" s="60"/>
      <c r="E86" s="45"/>
      <c r="F86" s="46"/>
      <c r="G86" s="45"/>
      <c r="H86" s="93"/>
      <c r="I86" s="47"/>
      <c r="J86" s="19"/>
      <c r="K86" s="8"/>
      <c r="L86" s="114"/>
      <c r="M86" s="117"/>
      <c r="N86" s="120"/>
      <c r="O86" s="120"/>
      <c r="P86" s="120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</row>
    <row r="87" spans="2:42" ht="34.5" customHeight="1" x14ac:dyDescent="0.25">
      <c r="B87" s="64"/>
      <c r="C87" s="55"/>
      <c r="D87" s="114"/>
      <c r="E87" s="45"/>
      <c r="F87" s="46"/>
      <c r="G87" s="45"/>
      <c r="H87" s="93"/>
      <c r="I87" s="47"/>
      <c r="J87" s="99"/>
      <c r="K87" s="73"/>
      <c r="L87" s="73"/>
      <c r="M87" s="73"/>
      <c r="N87" s="120"/>
      <c r="O87" s="120"/>
      <c r="P87" s="120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</row>
    <row r="88" spans="2:42" ht="29.25" customHeight="1" x14ac:dyDescent="0.25">
      <c r="B88" s="57"/>
      <c r="C88" s="49"/>
      <c r="D88" s="50"/>
      <c r="E88" s="45"/>
      <c r="F88" s="46"/>
      <c r="G88" s="45"/>
      <c r="H88" s="93"/>
      <c r="I88" s="47"/>
      <c r="J88" s="99"/>
      <c r="K88" s="73"/>
      <c r="L88" s="73"/>
      <c r="M88" s="73"/>
      <c r="N88" s="120"/>
      <c r="O88" s="120"/>
      <c r="P88" s="120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</row>
    <row r="89" spans="2:42" ht="29.25" hidden="1" customHeight="1" thickTop="1" x14ac:dyDescent="0.25">
      <c r="B89" s="65"/>
      <c r="C89" s="65"/>
      <c r="D89" s="65"/>
      <c r="E89" s="65"/>
      <c r="F89" s="65"/>
      <c r="G89" s="65"/>
      <c r="H89" s="65"/>
      <c r="I89" s="65"/>
      <c r="J89" s="99"/>
      <c r="K89" s="73"/>
      <c r="L89" s="73"/>
      <c r="M89" s="73"/>
      <c r="N89" s="120"/>
      <c r="O89" s="120"/>
      <c r="P89" s="120"/>
      <c r="Q89" s="114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</row>
    <row r="90" spans="2:42" ht="29.25" customHeight="1" x14ac:dyDescent="0.25">
      <c r="B90" s="43"/>
      <c r="C90" s="66"/>
      <c r="D90" s="8"/>
      <c r="E90" s="45"/>
      <c r="F90" s="46"/>
      <c r="G90" s="45"/>
      <c r="H90" s="93"/>
      <c r="I90" s="47"/>
      <c r="J90" s="99"/>
      <c r="K90" s="73"/>
      <c r="L90" s="73"/>
      <c r="M90" s="73"/>
      <c r="N90" s="120"/>
      <c r="O90" s="120"/>
      <c r="P90" s="120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</row>
    <row r="91" spans="2:42" ht="29.25" customHeight="1" x14ac:dyDescent="0.25">
      <c r="B91" s="43"/>
      <c r="C91" s="66"/>
      <c r="D91" s="8"/>
      <c r="E91" s="45"/>
      <c r="F91" s="46"/>
      <c r="G91" s="45"/>
      <c r="H91" s="93"/>
      <c r="I91" s="47"/>
      <c r="J91" s="99"/>
      <c r="K91" s="73"/>
      <c r="L91" s="73"/>
      <c r="M91" s="73"/>
      <c r="N91" s="120"/>
      <c r="O91" s="120"/>
      <c r="P91" s="120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</row>
    <row r="92" spans="2:42" ht="29.25" customHeight="1" x14ac:dyDescent="0.25">
      <c r="B92" s="67"/>
      <c r="C92" s="55"/>
      <c r="D92" s="114"/>
      <c r="E92" s="45"/>
      <c r="F92" s="46"/>
      <c r="G92" s="45"/>
      <c r="H92" s="93"/>
      <c r="I92" s="47"/>
      <c r="J92" s="99"/>
      <c r="K92" s="73"/>
      <c r="L92" s="73"/>
      <c r="M92" s="73"/>
      <c r="N92" s="120"/>
      <c r="O92" s="120"/>
      <c r="P92" s="120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</row>
    <row r="93" spans="2:42" ht="29.25" hidden="1" customHeight="1" x14ac:dyDescent="0.25">
      <c r="B93" s="68"/>
      <c r="C93" s="68"/>
      <c r="D93" s="68"/>
      <c r="E93" s="68"/>
      <c r="F93" s="68"/>
      <c r="G93" s="68"/>
      <c r="H93" s="68"/>
      <c r="I93" s="68"/>
      <c r="J93" s="42"/>
      <c r="K93" s="42"/>
      <c r="L93" s="42"/>
      <c r="M93" s="42"/>
      <c r="N93" s="120"/>
      <c r="O93" s="120"/>
      <c r="P93" s="120"/>
      <c r="Q93" s="114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</row>
    <row r="94" spans="2:42" ht="41.25" customHeight="1" x14ac:dyDescent="0.25">
      <c r="B94" s="43"/>
      <c r="C94" s="51"/>
      <c r="D94" s="114"/>
      <c r="E94" s="45"/>
      <c r="F94" s="46"/>
      <c r="G94" s="45"/>
      <c r="H94" s="93"/>
      <c r="I94" s="47"/>
      <c r="J94" s="114"/>
      <c r="K94" s="114"/>
      <c r="L94" s="114"/>
      <c r="M94" s="114"/>
      <c r="N94" s="120"/>
      <c r="O94" s="120"/>
      <c r="P94" s="120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</row>
    <row r="95" spans="2:42" ht="60" customHeight="1" x14ac:dyDescent="0.25">
      <c r="B95" s="58"/>
      <c r="C95" s="59"/>
      <c r="D95" s="60"/>
      <c r="E95" s="45"/>
      <c r="F95" s="46"/>
      <c r="G95" s="45"/>
      <c r="H95" s="93"/>
      <c r="I95" s="47"/>
      <c r="J95" s="114"/>
      <c r="K95" s="114"/>
      <c r="L95" s="114"/>
      <c r="M95" s="114"/>
      <c r="N95" s="120"/>
      <c r="O95" s="120"/>
      <c r="P95" s="120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</row>
    <row r="96" spans="2:42" ht="29.25" hidden="1" customHeight="1" thickTop="1" x14ac:dyDescent="0.25">
      <c r="B96" s="69"/>
      <c r="C96" s="69"/>
      <c r="D96" s="69"/>
      <c r="E96" s="69"/>
      <c r="F96" s="69"/>
      <c r="G96" s="69"/>
      <c r="H96" s="69"/>
      <c r="I96" s="69"/>
      <c r="J96" s="114"/>
      <c r="K96" s="114"/>
      <c r="L96" s="114"/>
      <c r="M96" s="114"/>
      <c r="N96" s="120"/>
      <c r="O96" s="120"/>
      <c r="P96" s="120"/>
      <c r="Q96" s="114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</row>
    <row r="97" spans="2:42" ht="90" customHeight="1" x14ac:dyDescent="0.25">
      <c r="B97" s="57"/>
      <c r="C97" s="49"/>
      <c r="D97" s="50"/>
      <c r="E97" s="45"/>
      <c r="F97" s="46"/>
      <c r="G97" s="45"/>
      <c r="H97" s="93"/>
      <c r="I97" s="47"/>
      <c r="J97" s="114"/>
      <c r="K97" s="114"/>
      <c r="L97" s="114"/>
      <c r="M97" s="114"/>
      <c r="N97" s="120"/>
      <c r="O97" s="120"/>
      <c r="P97" s="120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</row>
    <row r="98" spans="2:42" ht="39" customHeight="1" x14ac:dyDescent="0.25">
      <c r="B98" s="58"/>
      <c r="C98" s="70"/>
      <c r="D98" s="60"/>
      <c r="E98" s="45"/>
      <c r="F98" s="46"/>
      <c r="G98" s="45"/>
      <c r="H98" s="93"/>
      <c r="I98" s="47"/>
      <c r="J98" s="72"/>
      <c r="K98" s="72"/>
      <c r="L98" s="72"/>
      <c r="M98" s="72"/>
      <c r="N98" s="120"/>
      <c r="O98" s="120"/>
      <c r="P98" s="120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</row>
    <row r="99" spans="2:42" ht="41.25" customHeight="1" x14ac:dyDescent="0.25">
      <c r="B99" s="67"/>
      <c r="C99" s="64"/>
      <c r="D99" s="114"/>
      <c r="E99" s="45"/>
      <c r="F99" s="46"/>
      <c r="G99" s="45"/>
      <c r="H99" s="93"/>
      <c r="I99" s="47"/>
      <c r="J99" s="114"/>
      <c r="K99" s="114"/>
      <c r="L99" s="114"/>
      <c r="M99" s="114"/>
      <c r="N99" s="120"/>
      <c r="O99" s="120"/>
      <c r="P99" s="120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</row>
    <row r="100" spans="2:42" ht="29.25" customHeight="1" x14ac:dyDescent="0.25">
      <c r="B100" s="43"/>
      <c r="C100" s="51"/>
      <c r="D100" s="114"/>
      <c r="E100" s="45"/>
      <c r="F100" s="46"/>
      <c r="G100" s="45"/>
      <c r="H100" s="93"/>
      <c r="I100" s="47"/>
      <c r="J100" s="114"/>
      <c r="K100" s="114"/>
      <c r="L100" s="114"/>
      <c r="M100" s="114"/>
      <c r="N100" s="120"/>
      <c r="O100" s="120"/>
      <c r="P100" s="120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</row>
    <row r="101" spans="2:42" ht="42.75" customHeight="1" x14ac:dyDescent="0.25">
      <c r="B101" s="43"/>
      <c r="C101" s="51"/>
      <c r="D101" s="114"/>
      <c r="E101" s="45"/>
      <c r="F101" s="46"/>
      <c r="G101" s="45"/>
      <c r="H101" s="93"/>
      <c r="I101" s="47"/>
      <c r="J101" s="114"/>
      <c r="K101" s="114"/>
      <c r="L101" s="114"/>
      <c r="M101" s="114"/>
      <c r="N101" s="120"/>
      <c r="O101" s="120"/>
      <c r="P101" s="120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</row>
    <row r="102" spans="2:42" ht="42" customHeight="1" x14ac:dyDescent="0.25">
      <c r="B102" s="120"/>
      <c r="C102" s="120"/>
      <c r="D102" s="8"/>
      <c r="E102" s="114"/>
      <c r="H102" s="11"/>
      <c r="I102" s="11"/>
      <c r="K102" s="8"/>
      <c r="L102" s="8"/>
      <c r="N102" s="11"/>
      <c r="O102" s="11"/>
      <c r="P102" s="11"/>
      <c r="Q102" s="11"/>
      <c r="R102" s="11"/>
      <c r="S102" s="8"/>
      <c r="T102" s="8"/>
      <c r="U102" s="8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</row>
    <row r="103" spans="2:42" ht="59.25" customHeight="1" x14ac:dyDescent="0.25">
      <c r="B103" s="103"/>
      <c r="C103" s="3"/>
      <c r="D103" s="8"/>
      <c r="E103" s="8"/>
      <c r="F103" s="98"/>
      <c r="G103" s="114"/>
      <c r="H103" s="117"/>
      <c r="I103" s="114"/>
      <c r="J103" s="114"/>
      <c r="K103" s="8"/>
      <c r="L103" s="8"/>
      <c r="M103" s="114"/>
      <c r="N103" s="114"/>
      <c r="O103" s="114"/>
      <c r="P103" s="98"/>
      <c r="Q103" s="119"/>
      <c r="R103" s="117"/>
      <c r="S103" s="11"/>
      <c r="T103" s="11"/>
      <c r="U103" s="11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</row>
    <row r="104" spans="2:42" ht="29.25" hidden="1" customHeight="1" x14ac:dyDescent="0.25">
      <c r="B104" s="19"/>
      <c r="C104" s="19"/>
      <c r="D104" s="19"/>
      <c r="E104" s="8"/>
      <c r="F104" s="114"/>
      <c r="G104" s="114"/>
      <c r="H104" s="21"/>
      <c r="I104" s="114"/>
      <c r="J104" s="114"/>
      <c r="K104" s="8"/>
      <c r="L104" s="8"/>
      <c r="M104" s="114"/>
      <c r="N104" s="114"/>
      <c r="O104" s="114"/>
      <c r="P104" s="11"/>
      <c r="Q104" s="16"/>
      <c r="R104" s="1"/>
      <c r="S104" s="11"/>
      <c r="T104" s="11"/>
      <c r="U104" s="1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</row>
    <row r="105" spans="2:42" ht="29.25" customHeight="1" x14ac:dyDescent="0.25">
      <c r="B105" s="19"/>
      <c r="C105" s="19"/>
      <c r="D105" s="19"/>
      <c r="E105" s="8"/>
      <c r="F105" s="114"/>
      <c r="G105" s="114"/>
      <c r="H105" s="117"/>
      <c r="I105" s="114"/>
      <c r="J105" s="114"/>
      <c r="K105" s="8"/>
      <c r="L105" s="8"/>
      <c r="M105" s="114"/>
      <c r="N105" s="114"/>
      <c r="O105" s="114"/>
      <c r="P105" s="11"/>
      <c r="Q105" s="18"/>
      <c r="R105" s="18"/>
      <c r="S105" s="8"/>
      <c r="T105" s="8"/>
      <c r="U105" s="8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</row>
    <row r="106" spans="2:42" ht="29.25" customHeight="1" x14ac:dyDescent="0.25">
      <c r="B106" s="19"/>
      <c r="C106" s="19"/>
      <c r="D106" s="19"/>
      <c r="E106" s="8"/>
      <c r="F106" s="114"/>
      <c r="G106" s="114"/>
      <c r="H106" s="117"/>
      <c r="I106" s="114"/>
      <c r="J106" s="114"/>
      <c r="K106" s="114"/>
      <c r="L106" s="114"/>
      <c r="M106" s="114"/>
      <c r="N106" s="114"/>
      <c r="O106" s="114"/>
      <c r="P106" s="11"/>
      <c r="Q106" s="119"/>
      <c r="R106" s="117"/>
      <c r="S106" s="8"/>
      <c r="T106" s="8"/>
      <c r="U106" s="8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</row>
    <row r="107" spans="2:42" ht="29.25" hidden="1" customHeight="1" x14ac:dyDescent="0.25">
      <c r="B107" s="19"/>
      <c r="C107" s="19"/>
      <c r="D107" s="19"/>
      <c r="E107" s="8"/>
      <c r="F107" s="114"/>
      <c r="G107" s="117"/>
      <c r="H107" s="117"/>
      <c r="I107" s="117"/>
      <c r="J107" s="117"/>
      <c r="K107" s="8"/>
      <c r="L107" s="8"/>
      <c r="M107" s="1"/>
      <c r="N107" s="1"/>
      <c r="O107" s="1"/>
      <c r="P107" s="1"/>
      <c r="Q107" s="119"/>
      <c r="R107" s="21"/>
      <c r="S107" s="118"/>
      <c r="T107" s="118"/>
      <c r="U107" s="118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</row>
    <row r="108" spans="2:42" ht="29.25" customHeight="1" x14ac:dyDescent="0.25">
      <c r="B108" s="19"/>
      <c r="C108" s="19"/>
      <c r="D108" s="19"/>
      <c r="E108" s="8"/>
      <c r="F108" s="114"/>
      <c r="G108" s="117"/>
      <c r="H108" s="117"/>
      <c r="I108" s="117"/>
      <c r="J108" s="117"/>
      <c r="K108" s="8"/>
      <c r="L108" s="8"/>
      <c r="M108" s="1"/>
      <c r="N108" s="1"/>
      <c r="O108" s="1"/>
      <c r="P108" s="1"/>
      <c r="Q108" s="1"/>
      <c r="R108" s="1"/>
      <c r="S108" s="8"/>
      <c r="T108" s="8"/>
      <c r="U108" s="8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</row>
    <row r="109" spans="2:42" ht="42.75" customHeight="1" x14ac:dyDescent="0.25">
      <c r="B109" s="20"/>
      <c r="C109" s="20"/>
      <c r="D109" s="20"/>
      <c r="E109" s="8"/>
      <c r="F109" s="114"/>
      <c r="G109" s="117"/>
      <c r="H109" s="117"/>
      <c r="I109" s="117"/>
      <c r="J109" s="117"/>
      <c r="K109" s="8"/>
      <c r="L109" s="8"/>
      <c r="M109" s="1"/>
      <c r="N109" s="1"/>
      <c r="O109" s="1"/>
      <c r="P109" s="1"/>
      <c r="Q109" s="119"/>
      <c r="R109" s="117"/>
      <c r="S109" s="8"/>
      <c r="T109" s="8"/>
      <c r="U109" s="8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</row>
    <row r="110" spans="2:42" ht="45.75" customHeight="1" x14ac:dyDescent="0.25">
      <c r="B110" s="19"/>
      <c r="C110" s="19"/>
      <c r="D110" s="19"/>
      <c r="E110" s="8"/>
      <c r="F110" s="114"/>
      <c r="G110" s="117"/>
      <c r="H110" s="117"/>
      <c r="I110" s="117"/>
      <c r="J110" s="117"/>
      <c r="K110" s="8"/>
      <c r="L110" s="8"/>
      <c r="M110" s="1"/>
      <c r="N110" s="1"/>
      <c r="O110" s="1"/>
      <c r="P110" s="1"/>
      <c r="Q110" s="119"/>
      <c r="R110" s="117"/>
      <c r="S110" s="8"/>
      <c r="T110" s="8"/>
      <c r="U110" s="8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</row>
    <row r="111" spans="2:42" ht="29.25" hidden="1" customHeight="1" x14ac:dyDescent="0.25">
      <c r="B111" s="19"/>
      <c r="C111" s="19"/>
      <c r="D111" s="19"/>
      <c r="E111" s="8"/>
      <c r="F111" s="114"/>
      <c r="G111" s="117"/>
      <c r="H111" s="117"/>
      <c r="I111" s="117"/>
      <c r="J111" s="117"/>
      <c r="K111" s="8"/>
      <c r="L111" s="8"/>
      <c r="M111" s="1"/>
      <c r="N111" s="1"/>
      <c r="O111" s="1"/>
      <c r="P111" s="1"/>
      <c r="Q111" s="119"/>
      <c r="R111" s="117"/>
      <c r="S111" s="8"/>
      <c r="T111" s="8"/>
      <c r="U111" s="8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</row>
    <row r="112" spans="2:42" ht="29.25" customHeight="1" x14ac:dyDescent="0.25">
      <c r="B112" s="19"/>
      <c r="C112" s="19"/>
      <c r="D112" s="19"/>
      <c r="E112" s="8"/>
      <c r="F112" s="114"/>
      <c r="G112" s="117"/>
      <c r="H112" s="117"/>
      <c r="I112" s="117"/>
      <c r="J112" s="117"/>
      <c r="K112" s="1"/>
      <c r="L112" s="1"/>
      <c r="M112" s="1"/>
      <c r="N112" s="1"/>
      <c r="O112" s="1"/>
      <c r="P112" s="1"/>
      <c r="Q112" s="119"/>
      <c r="R112" s="117"/>
      <c r="S112" s="8"/>
      <c r="T112" s="8"/>
      <c r="U112" s="8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</row>
    <row r="113" spans="2:42" ht="29.25" customHeight="1" x14ac:dyDescent="0.25">
      <c r="B113" s="19"/>
      <c r="C113" s="19"/>
      <c r="D113" s="19"/>
      <c r="E113" s="8"/>
      <c r="F113" s="114"/>
      <c r="G113" s="117"/>
      <c r="H113" s="117"/>
      <c r="I113" s="117"/>
      <c r="J113" s="117"/>
      <c r="K113" s="114"/>
      <c r="L113" s="114"/>
      <c r="M113" s="114"/>
      <c r="N113" s="114"/>
      <c r="O113" s="114"/>
      <c r="P113" s="1"/>
      <c r="Q113" s="119"/>
      <c r="R113" s="117"/>
      <c r="S113" s="8"/>
      <c r="T113" s="8"/>
      <c r="U113" s="8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</row>
    <row r="114" spans="2:42" ht="29.25" customHeight="1" x14ac:dyDescent="0.25">
      <c r="B114" s="103"/>
      <c r="C114" s="20"/>
      <c r="D114" s="20"/>
      <c r="H114" s="11"/>
      <c r="I114" s="11"/>
      <c r="N114" s="11"/>
      <c r="O114" s="11"/>
      <c r="P114" s="11"/>
      <c r="Q114" s="16"/>
      <c r="R114" s="117"/>
      <c r="S114" s="8"/>
      <c r="T114" s="8"/>
      <c r="U114" s="8"/>
    </row>
    <row r="115" spans="2:42" ht="29.25" customHeight="1" x14ac:dyDescent="0.25">
      <c r="B115" s="19"/>
      <c r="C115" s="19"/>
      <c r="D115" s="20"/>
      <c r="H115" s="11"/>
      <c r="I115" s="11"/>
      <c r="N115" s="11"/>
      <c r="O115" s="11"/>
      <c r="P115" s="11"/>
      <c r="Q115" s="16"/>
      <c r="R115" s="21"/>
      <c r="S115" s="118"/>
      <c r="T115" s="118"/>
      <c r="U115" s="118"/>
    </row>
    <row r="116" spans="2:42" ht="29.25" customHeight="1" x14ac:dyDescent="0.25">
      <c r="B116" s="19"/>
      <c r="C116" s="19"/>
      <c r="D116" s="20"/>
      <c r="H116" s="11"/>
      <c r="I116" s="11"/>
      <c r="N116" s="11"/>
      <c r="O116" s="11"/>
      <c r="P116" s="11"/>
      <c r="Q116" s="16"/>
      <c r="R116" s="21"/>
      <c r="S116" s="118"/>
      <c r="T116" s="118"/>
      <c r="U116" s="118"/>
    </row>
    <row r="117" spans="2:42" ht="29.25" customHeight="1" x14ac:dyDescent="0.25">
      <c r="B117" s="19"/>
      <c r="C117" s="19"/>
      <c r="D117" s="20"/>
      <c r="H117" s="11"/>
      <c r="I117" s="11"/>
      <c r="N117" s="11"/>
      <c r="O117" s="11"/>
      <c r="P117" s="11"/>
      <c r="Q117" s="1"/>
      <c r="R117" s="1"/>
      <c r="S117" s="2"/>
      <c r="T117" s="2"/>
      <c r="U117" s="2"/>
    </row>
    <row r="118" spans="2:42" ht="29.25" customHeight="1" x14ac:dyDescent="0.25">
      <c r="B118" s="19"/>
      <c r="C118" s="19"/>
      <c r="D118" s="20"/>
      <c r="H118" s="11"/>
      <c r="I118" s="11"/>
      <c r="N118" s="11"/>
      <c r="O118" s="11"/>
      <c r="P118" s="11"/>
      <c r="Q118" s="18"/>
      <c r="R118" s="18"/>
      <c r="S118" s="11"/>
      <c r="T118" s="11"/>
      <c r="U118" s="11"/>
    </row>
    <row r="119" spans="2:42" ht="29.25" customHeight="1" x14ac:dyDescent="0.25">
      <c r="B119" s="20"/>
      <c r="C119" s="20"/>
      <c r="D119" s="20"/>
      <c r="H119" s="11"/>
      <c r="I119" s="11"/>
      <c r="N119" s="11"/>
      <c r="O119" s="11"/>
      <c r="P119" s="11"/>
      <c r="Q119" s="18"/>
      <c r="R119" s="18"/>
      <c r="S119" s="11"/>
      <c r="T119" s="11"/>
      <c r="U119" s="11"/>
    </row>
    <row r="120" spans="2:42" ht="29.25" customHeight="1" x14ac:dyDescent="0.25">
      <c r="J120" s="114"/>
      <c r="K120" s="114"/>
      <c r="L120" s="114"/>
      <c r="M120" s="114"/>
    </row>
    <row r="121" spans="2:42" ht="29.25" customHeight="1" x14ac:dyDescent="0.25">
      <c r="J121" s="114"/>
      <c r="K121" s="114"/>
      <c r="L121" s="114"/>
      <c r="M121" s="114"/>
    </row>
    <row r="122" spans="2:42" ht="29.25" customHeight="1" x14ac:dyDescent="0.25">
      <c r="J122" s="101"/>
      <c r="K122" s="101"/>
      <c r="L122" s="101"/>
      <c r="M122" s="101"/>
    </row>
    <row r="123" spans="2:42" ht="29.25" customHeight="1" x14ac:dyDescent="0.25">
      <c r="J123" s="114"/>
      <c r="K123" s="114"/>
      <c r="L123" s="114"/>
      <c r="M123" s="114"/>
    </row>
    <row r="124" spans="2:42" ht="29.25" customHeight="1" x14ac:dyDescent="0.25">
      <c r="J124" s="114"/>
      <c r="K124" s="114"/>
      <c r="L124" s="114"/>
      <c r="M124" s="114"/>
    </row>
    <row r="125" spans="2:42" ht="29.25" customHeight="1" x14ac:dyDescent="0.25">
      <c r="J125" s="114"/>
      <c r="K125" s="114"/>
      <c r="L125" s="114"/>
      <c r="M125" s="114"/>
    </row>
    <row r="126" spans="2:42" ht="29.25" customHeight="1" x14ac:dyDescent="0.25">
      <c r="J126" s="114"/>
      <c r="K126" s="114"/>
      <c r="L126" s="114"/>
      <c r="M126" s="114"/>
    </row>
    <row r="127" spans="2:42" ht="29.25" customHeight="1" x14ac:dyDescent="0.25">
      <c r="J127" s="114"/>
      <c r="K127" s="114"/>
      <c r="L127" s="114"/>
      <c r="M127" s="114"/>
    </row>
    <row r="128" spans="2:42" ht="29.25" customHeight="1" x14ac:dyDescent="0.25">
      <c r="J128" s="114"/>
      <c r="K128" s="114"/>
      <c r="L128" s="114"/>
      <c r="M128" s="114"/>
    </row>
    <row r="129" spans="10:13" ht="29.25" customHeight="1" x14ac:dyDescent="0.25">
      <c r="J129" s="114"/>
      <c r="K129" s="114"/>
      <c r="L129" s="114"/>
      <c r="M129" s="114"/>
    </row>
    <row r="130" spans="10:13" ht="29.25" customHeight="1" x14ac:dyDescent="0.25">
      <c r="J130" s="72"/>
      <c r="K130" s="72"/>
      <c r="L130" s="72"/>
      <c r="M130" s="72"/>
    </row>
    <row r="131" spans="10:13" ht="29.25" customHeight="1" x14ac:dyDescent="0.25">
      <c r="J131" s="114"/>
      <c r="K131" s="114"/>
      <c r="L131" s="114"/>
      <c r="M131" s="114"/>
    </row>
    <row r="132" spans="10:13" ht="29.25" customHeight="1" x14ac:dyDescent="0.25">
      <c r="J132" s="114"/>
      <c r="K132" s="114"/>
      <c r="L132" s="114"/>
      <c r="M132" s="114"/>
    </row>
    <row r="133" spans="10:13" ht="29.25" customHeight="1" x14ac:dyDescent="0.25">
      <c r="J133" s="72"/>
      <c r="K133" s="72"/>
      <c r="L133" s="72"/>
      <c r="M133" s="72"/>
    </row>
    <row r="134" spans="10:13" ht="29.25" customHeight="1" x14ac:dyDescent="0.25">
      <c r="J134" s="114"/>
      <c r="K134" s="114"/>
      <c r="L134" s="114"/>
      <c r="M134" s="114"/>
    </row>
    <row r="135" spans="10:13" ht="29.25" customHeight="1" x14ac:dyDescent="0.25">
      <c r="J135" s="114"/>
      <c r="K135" s="114"/>
      <c r="L135" s="114"/>
      <c r="M135" s="114"/>
    </row>
    <row r="136" spans="10:13" ht="29.25" customHeight="1" x14ac:dyDescent="0.25">
      <c r="J136" s="114"/>
      <c r="K136" s="114"/>
      <c r="L136" s="114"/>
      <c r="M136" s="114"/>
    </row>
    <row r="137" spans="10:13" ht="29.25" customHeight="1" x14ac:dyDescent="0.25">
      <c r="J137" s="72"/>
      <c r="K137" s="72"/>
      <c r="L137" s="72"/>
      <c r="M137" s="72"/>
    </row>
    <row r="138" spans="10:13" ht="29.25" customHeight="1" x14ac:dyDescent="0.25">
      <c r="J138" s="114"/>
      <c r="K138" s="114"/>
      <c r="L138" s="114"/>
      <c r="M138" s="114"/>
    </row>
    <row r="139" spans="10:13" ht="29.25" customHeight="1" x14ac:dyDescent="0.25">
      <c r="J139" s="114"/>
      <c r="K139" s="114"/>
      <c r="L139" s="114"/>
      <c r="M139" s="114"/>
    </row>
    <row r="140" spans="10:13" ht="29.25" customHeight="1" x14ac:dyDescent="0.25">
      <c r="J140" s="102"/>
      <c r="K140" s="102"/>
      <c r="L140" s="102"/>
      <c r="M140" s="102"/>
    </row>
  </sheetData>
  <autoFilter ref="B5:AP48">
    <sortState ref="B6:AP50">
      <sortCondition descending="1" ref="D5:D50"/>
    </sortState>
  </autoFilter>
  <mergeCells count="27">
    <mergeCell ref="AH4:AJ4"/>
    <mergeCell ref="AK4:AM4"/>
    <mergeCell ref="AN4:AP4"/>
    <mergeCell ref="P1:U1"/>
    <mergeCell ref="N4:P4"/>
    <mergeCell ref="Q4:R4"/>
    <mergeCell ref="S4:U4"/>
    <mergeCell ref="V4:X4"/>
    <mergeCell ref="N3:P3"/>
    <mergeCell ref="Q3:R3"/>
    <mergeCell ref="S3:U3"/>
    <mergeCell ref="V3:X3"/>
    <mergeCell ref="F4:H4"/>
    <mergeCell ref="J4:M4"/>
    <mergeCell ref="AC2:AF2"/>
    <mergeCell ref="Y4:AB4"/>
    <mergeCell ref="AC4:AE4"/>
    <mergeCell ref="B2:D2"/>
    <mergeCell ref="F2:U2"/>
    <mergeCell ref="E3:H3"/>
    <mergeCell ref="AH3:AJ3"/>
    <mergeCell ref="AK3:AM3"/>
    <mergeCell ref="AG2:AP2"/>
    <mergeCell ref="AN3:AP3"/>
    <mergeCell ref="V2:AB2"/>
    <mergeCell ref="Y3:AB3"/>
    <mergeCell ref="AC3:AE3"/>
  </mergeCells>
  <phoneticPr fontId="4" type="noConversion"/>
  <conditionalFormatting sqref="AE56192:AL65423 AM56189:AP65420">
    <cfRule type="cellIs" dxfId="5" priority="4" stopIfTrue="1" operator="between">
      <formula>#REF!</formula>
      <formula>100</formula>
    </cfRule>
    <cfRule type="cellIs" dxfId="4" priority="5" stopIfTrue="1" operator="between">
      <formula>#REF!</formula>
      <formula>#REF!</formula>
    </cfRule>
    <cfRule type="cellIs" dxfId="3" priority="6" stopIfTrue="1" operator="between">
      <formula>1</formula>
      <formula>#REF!</formula>
    </cfRule>
  </conditionalFormatting>
  <conditionalFormatting sqref="E120:G65420">
    <cfRule type="cellIs" dxfId="2" priority="1" stopIfTrue="1" operator="between">
      <formula>#REF!</formula>
      <formula>100</formula>
    </cfRule>
    <cfRule type="cellIs" dxfId="1" priority="2" stopIfTrue="1" operator="between">
      <formula>#REF!</formula>
      <formula>#REF!</formula>
    </cfRule>
    <cfRule type="cellIs" dxfId="0" priority="3" stopIfTrue="1" operator="between">
      <formula>1</formula>
      <formula>#REF!</formula>
    </cfRule>
  </conditionalFormatting>
  <printOptions horizontalCentered="1" gridLines="1"/>
  <pageMargins left="0.25" right="0.25" top="0.43" bottom="0.39" header="0.18" footer="0.18"/>
  <pageSetup paperSize="17" scale="27" fitToHeight="3" orientation="landscape" r:id="rId1"/>
  <headerFooter alignWithMargins="0">
    <oddFooter xml:space="preserve">&amp;L* Include:
Completion of pre-feasibility study, environmental documentation, and expected implementation date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workbookViewId="0">
      <selection activeCell="H11" sqref="H11"/>
    </sheetView>
  </sheetViews>
  <sheetFormatPr defaultColWidth="8.85546875" defaultRowHeight="12.75" x14ac:dyDescent="0.2"/>
  <cols>
    <col min="1" max="1" width="11" customWidth="1"/>
    <col min="5" max="5" width="35.140625" customWidth="1"/>
    <col min="6" max="6" width="11.42578125" customWidth="1"/>
    <col min="12" max="12" width="23.140625" customWidth="1"/>
    <col min="13" max="13" width="18.42578125" customWidth="1"/>
    <col min="14" max="14" width="18.7109375" customWidth="1"/>
  </cols>
  <sheetData>
    <row r="2" spans="1:18" ht="63.75" customHeight="1" x14ac:dyDescent="0.2">
      <c r="A2" s="123" t="s">
        <v>168</v>
      </c>
      <c r="B2" s="208" t="s">
        <v>170</v>
      </c>
      <c r="C2" s="208"/>
      <c r="D2" s="208"/>
      <c r="E2" s="208"/>
      <c r="F2" s="19"/>
      <c r="G2" s="19"/>
      <c r="H2" s="19"/>
      <c r="I2" s="11"/>
      <c r="J2" s="11"/>
      <c r="K2" s="8"/>
      <c r="L2" s="11"/>
      <c r="M2" s="11"/>
      <c r="N2" s="11"/>
      <c r="O2" s="11"/>
      <c r="P2" s="8"/>
      <c r="Q2" s="8"/>
      <c r="R2" s="8"/>
    </row>
    <row r="3" spans="1:18" ht="18" x14ac:dyDescent="0.25">
      <c r="B3" s="103"/>
      <c r="C3" s="3"/>
      <c r="D3" s="8"/>
      <c r="E3" s="8"/>
      <c r="F3" s="72" t="s">
        <v>7</v>
      </c>
      <c r="G3" s="114" t="s">
        <v>62</v>
      </c>
      <c r="H3" s="117" t="s">
        <v>61</v>
      </c>
      <c r="I3" s="114"/>
      <c r="J3" s="114"/>
      <c r="K3" s="8"/>
      <c r="L3" s="114"/>
      <c r="M3" s="72" t="s">
        <v>21</v>
      </c>
      <c r="N3" s="119" t="s">
        <v>15</v>
      </c>
      <c r="O3" s="117" t="s">
        <v>19</v>
      </c>
      <c r="P3" s="11"/>
      <c r="Q3" s="11"/>
      <c r="R3" s="11"/>
    </row>
    <row r="4" spans="1:18" ht="18" x14ac:dyDescent="0.25">
      <c r="A4" s="123" t="s">
        <v>169</v>
      </c>
      <c r="B4" s="208" t="s">
        <v>163</v>
      </c>
      <c r="C4" s="208"/>
      <c r="D4" s="208"/>
      <c r="E4" s="208"/>
      <c r="F4" s="114"/>
      <c r="G4" s="114" t="s">
        <v>5</v>
      </c>
      <c r="H4" s="21" t="s">
        <v>63</v>
      </c>
      <c r="I4" s="114"/>
      <c r="J4" s="114"/>
      <c r="K4" s="8"/>
      <c r="L4" s="114"/>
      <c r="M4" s="11"/>
      <c r="N4" s="16" t="s">
        <v>18</v>
      </c>
      <c r="O4" s="1" t="s">
        <v>25</v>
      </c>
      <c r="P4" s="11"/>
      <c r="Q4" s="11"/>
      <c r="R4" s="11"/>
    </row>
    <row r="5" spans="1:18" ht="18" x14ac:dyDescent="0.2">
      <c r="B5" s="208"/>
      <c r="C5" s="208"/>
      <c r="D5" s="208"/>
      <c r="E5" s="208"/>
      <c r="F5" s="114"/>
      <c r="G5" s="114" t="s">
        <v>4</v>
      </c>
      <c r="H5" s="117" t="s">
        <v>64</v>
      </c>
      <c r="I5" s="114"/>
      <c r="J5" s="114"/>
      <c r="K5" s="8"/>
      <c r="L5" s="114"/>
      <c r="M5" s="11"/>
      <c r="N5" s="18" t="s">
        <v>12</v>
      </c>
      <c r="O5" s="18" t="s">
        <v>54</v>
      </c>
      <c r="P5" s="8"/>
      <c r="Q5" s="8"/>
      <c r="R5" s="8"/>
    </row>
    <row r="6" spans="1:18" ht="18" x14ac:dyDescent="0.2">
      <c r="B6" s="208"/>
      <c r="C6" s="208"/>
      <c r="D6" s="208"/>
      <c r="E6" s="208"/>
      <c r="F6" s="114"/>
      <c r="G6" s="114" t="s">
        <v>6</v>
      </c>
      <c r="H6" s="117" t="s">
        <v>65</v>
      </c>
      <c r="I6" s="114"/>
      <c r="J6" s="114"/>
      <c r="K6" s="114"/>
      <c r="L6" s="114"/>
      <c r="M6" s="11"/>
      <c r="N6" s="119" t="s">
        <v>9</v>
      </c>
      <c r="O6" s="117" t="s">
        <v>55</v>
      </c>
      <c r="P6" s="8"/>
      <c r="Q6" s="8"/>
      <c r="R6" s="8"/>
    </row>
    <row r="7" spans="1:18" ht="36" x14ac:dyDescent="0.25">
      <c r="B7" s="208"/>
      <c r="C7" s="208"/>
      <c r="D7" s="208"/>
      <c r="E7" s="208"/>
      <c r="F7" s="114"/>
      <c r="G7" s="117"/>
      <c r="H7" s="117"/>
      <c r="I7" s="117"/>
      <c r="J7" s="117"/>
      <c r="K7" s="8"/>
      <c r="L7" s="1"/>
      <c r="M7" s="1"/>
      <c r="N7" s="119" t="s">
        <v>48</v>
      </c>
      <c r="O7" s="209" t="s">
        <v>49</v>
      </c>
      <c r="P7" s="210"/>
      <c r="Q7" s="210"/>
      <c r="R7" s="210"/>
    </row>
    <row r="8" spans="1:18" ht="18" x14ac:dyDescent="0.25">
      <c r="B8" s="19"/>
      <c r="C8" s="19"/>
      <c r="D8" s="19"/>
      <c r="E8" s="8"/>
      <c r="F8" s="114"/>
      <c r="G8" s="117"/>
      <c r="H8" s="117"/>
      <c r="I8" s="117"/>
      <c r="J8" s="117"/>
      <c r="K8" s="8"/>
      <c r="L8" s="1"/>
      <c r="M8" s="1"/>
      <c r="N8" s="1" t="s">
        <v>26</v>
      </c>
      <c r="O8" s="1" t="s">
        <v>13</v>
      </c>
      <c r="P8" s="8"/>
      <c r="Q8" s="8"/>
      <c r="R8" s="8"/>
    </row>
    <row r="9" spans="1:18" ht="18" x14ac:dyDescent="0.25">
      <c r="B9" s="20"/>
      <c r="C9" s="20"/>
      <c r="D9" s="20"/>
      <c r="E9" s="8"/>
      <c r="F9" s="114"/>
      <c r="G9" s="117"/>
      <c r="H9" s="117"/>
      <c r="I9" s="117"/>
      <c r="J9" s="117"/>
      <c r="K9" s="8"/>
      <c r="L9" s="1"/>
      <c r="M9" s="1"/>
      <c r="N9" s="119" t="s">
        <v>10</v>
      </c>
      <c r="O9" s="117" t="s">
        <v>20</v>
      </c>
      <c r="P9" s="8"/>
      <c r="Q9" s="8"/>
      <c r="R9" s="8"/>
    </row>
    <row r="10" spans="1:18" ht="36" x14ac:dyDescent="0.25">
      <c r="B10" s="208" t="s">
        <v>164</v>
      </c>
      <c r="C10" s="208"/>
      <c r="D10" s="208"/>
      <c r="E10" s="208"/>
      <c r="F10" s="114"/>
      <c r="G10" s="117"/>
      <c r="H10" s="117"/>
      <c r="I10" s="117"/>
      <c r="J10" s="117"/>
      <c r="K10" s="8"/>
      <c r="L10" s="1"/>
      <c r="M10" s="1"/>
      <c r="N10" s="119" t="s">
        <v>29</v>
      </c>
      <c r="O10" s="117" t="s">
        <v>22</v>
      </c>
      <c r="P10" s="8"/>
      <c r="Q10" s="8"/>
      <c r="R10" s="8"/>
    </row>
    <row r="11" spans="1:18" ht="18" x14ac:dyDescent="0.25">
      <c r="B11" s="208"/>
      <c r="C11" s="208"/>
      <c r="D11" s="208"/>
      <c r="E11" s="208"/>
      <c r="F11" s="114"/>
      <c r="G11" s="117"/>
      <c r="H11" s="117"/>
      <c r="I11" s="117"/>
      <c r="J11" s="117"/>
      <c r="K11" s="8"/>
      <c r="L11" s="1"/>
      <c r="M11" s="1"/>
      <c r="N11" s="119" t="s">
        <v>27</v>
      </c>
      <c r="O11" s="117" t="s">
        <v>28</v>
      </c>
      <c r="P11" s="8"/>
      <c r="Q11" s="8"/>
      <c r="R11" s="8"/>
    </row>
    <row r="12" spans="1:18" ht="18" x14ac:dyDescent="0.25">
      <c r="B12" s="208"/>
      <c r="C12" s="208"/>
      <c r="D12" s="208"/>
      <c r="E12" s="208"/>
      <c r="F12" s="114"/>
      <c r="G12" s="117"/>
      <c r="H12" s="117"/>
      <c r="I12" s="117"/>
      <c r="J12" s="117"/>
      <c r="K12" s="1"/>
      <c r="L12" s="1"/>
      <c r="M12" s="1"/>
      <c r="N12" s="119" t="s">
        <v>46</v>
      </c>
      <c r="O12" s="117" t="s">
        <v>47</v>
      </c>
      <c r="P12" s="8"/>
      <c r="Q12" s="8"/>
      <c r="R12" s="8"/>
    </row>
    <row r="13" spans="1:18" ht="18" x14ac:dyDescent="0.25">
      <c r="B13" s="19"/>
      <c r="C13" s="19"/>
      <c r="D13" s="19"/>
      <c r="E13" s="8"/>
      <c r="F13" s="114"/>
      <c r="G13" s="117"/>
      <c r="H13" s="117"/>
      <c r="I13" s="117"/>
      <c r="J13" s="117"/>
      <c r="K13" s="114"/>
      <c r="L13" s="114"/>
      <c r="M13" s="1"/>
      <c r="N13" s="119" t="s">
        <v>8</v>
      </c>
      <c r="O13" s="117" t="s">
        <v>24</v>
      </c>
      <c r="P13" s="8"/>
      <c r="Q13" s="8"/>
      <c r="R13" s="8"/>
    </row>
    <row r="14" spans="1:18" ht="18" x14ac:dyDescent="0.25">
      <c r="B14" s="103"/>
      <c r="C14" s="20"/>
      <c r="D14" s="20"/>
      <c r="E14" s="11"/>
      <c r="F14" s="11"/>
      <c r="G14" s="11"/>
      <c r="H14" s="11"/>
      <c r="I14" s="11"/>
      <c r="J14" s="11"/>
      <c r="K14" s="11"/>
      <c r="L14" s="11"/>
      <c r="M14" s="11"/>
      <c r="N14" s="16" t="s">
        <v>14</v>
      </c>
      <c r="O14" s="117" t="s">
        <v>23</v>
      </c>
      <c r="P14" s="8"/>
      <c r="Q14" s="8"/>
      <c r="R14" s="8"/>
    </row>
    <row r="15" spans="1:18" ht="18" x14ac:dyDescent="0.25">
      <c r="B15" s="208" t="s">
        <v>165</v>
      </c>
      <c r="C15" s="208"/>
      <c r="D15" s="208"/>
      <c r="E15" s="208"/>
      <c r="F15" s="11"/>
      <c r="G15" s="11"/>
      <c r="H15" s="11"/>
      <c r="I15" s="11"/>
      <c r="J15" s="11"/>
      <c r="K15" s="11"/>
      <c r="L15" s="11"/>
      <c r="M15" s="11"/>
      <c r="N15" s="16" t="s">
        <v>50</v>
      </c>
      <c r="O15" s="209" t="s">
        <v>51</v>
      </c>
      <c r="P15" s="210"/>
      <c r="Q15" s="210"/>
      <c r="R15" s="210"/>
    </row>
    <row r="16" spans="1:18" ht="18" x14ac:dyDescent="0.25">
      <c r="B16" s="208"/>
      <c r="C16" s="208"/>
      <c r="D16" s="208"/>
      <c r="E16" s="208"/>
      <c r="F16" s="11"/>
      <c r="G16" s="11"/>
      <c r="H16" s="11"/>
      <c r="I16" s="11"/>
      <c r="J16" s="11"/>
      <c r="K16" s="11"/>
      <c r="L16" s="11"/>
      <c r="M16" s="11"/>
      <c r="N16" s="16" t="s">
        <v>52</v>
      </c>
      <c r="O16" s="209" t="s">
        <v>53</v>
      </c>
      <c r="P16" s="210"/>
      <c r="Q16" s="210"/>
      <c r="R16" s="210"/>
    </row>
    <row r="17" spans="2:18" ht="18" x14ac:dyDescent="0.25">
      <c r="B17" s="208"/>
      <c r="C17" s="208"/>
      <c r="D17" s="208"/>
      <c r="E17" s="208"/>
      <c r="F17" s="11"/>
      <c r="G17" s="11"/>
      <c r="H17" s="11"/>
      <c r="I17" s="11"/>
      <c r="J17" s="11"/>
      <c r="K17" s="11"/>
      <c r="L17" s="11"/>
      <c r="M17" s="11"/>
      <c r="N17" s="1" t="s">
        <v>30</v>
      </c>
      <c r="O17" s="1" t="s">
        <v>31</v>
      </c>
      <c r="P17" s="2"/>
      <c r="Q17" s="2"/>
      <c r="R17" s="2"/>
    </row>
    <row r="18" spans="2:18" ht="18" x14ac:dyDescent="0.2">
      <c r="B18" s="208"/>
      <c r="C18" s="208"/>
      <c r="D18" s="208"/>
      <c r="E18" s="208"/>
      <c r="F18" s="11"/>
      <c r="G18" s="11"/>
      <c r="H18" s="11"/>
      <c r="I18" s="11"/>
      <c r="J18" s="11"/>
      <c r="K18" s="11"/>
      <c r="L18" s="11"/>
      <c r="M18" s="11"/>
      <c r="N18" s="18" t="s">
        <v>33</v>
      </c>
      <c r="O18" s="18" t="s">
        <v>34</v>
      </c>
      <c r="P18" s="11"/>
      <c r="Q18" s="11"/>
      <c r="R18" s="11"/>
    </row>
    <row r="19" spans="2:18" ht="18" x14ac:dyDescent="0.2">
      <c r="B19" s="20"/>
      <c r="C19" s="20"/>
      <c r="D19" s="20"/>
      <c r="E19" s="11"/>
      <c r="F19" s="11"/>
      <c r="G19" s="11"/>
      <c r="H19" s="11"/>
      <c r="I19" s="11"/>
      <c r="J19" s="11"/>
      <c r="K19" s="11"/>
      <c r="L19" s="11"/>
      <c r="M19" s="11"/>
      <c r="N19" s="18" t="s">
        <v>11</v>
      </c>
      <c r="O19" s="18" t="s">
        <v>35</v>
      </c>
      <c r="P19" s="11"/>
      <c r="Q19" s="11"/>
      <c r="R19" s="11"/>
    </row>
  </sheetData>
  <mergeCells count="7">
    <mergeCell ref="B2:E2"/>
    <mergeCell ref="B4:E7"/>
    <mergeCell ref="O7:R7"/>
    <mergeCell ref="B10:E12"/>
    <mergeCell ref="B15:E18"/>
    <mergeCell ref="O15:R15"/>
    <mergeCell ref="O16:R1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P12:S25"/>
  <sheetViews>
    <sheetView workbookViewId="0">
      <selection activeCell="V29" sqref="V29"/>
    </sheetView>
  </sheetViews>
  <sheetFormatPr defaultColWidth="8.85546875" defaultRowHeight="12.75" x14ac:dyDescent="0.2"/>
  <cols>
    <col min="17" max="17" width="37.42578125" customWidth="1"/>
    <col min="18" max="18" width="24.42578125" customWidth="1"/>
    <col min="19" max="19" width="12" customWidth="1"/>
  </cols>
  <sheetData>
    <row r="12" spans="16:19" x14ac:dyDescent="0.2">
      <c r="Q12" s="41" t="s">
        <v>124</v>
      </c>
      <c r="R12" s="41" t="s">
        <v>125</v>
      </c>
      <c r="S12" s="41" t="s">
        <v>126</v>
      </c>
    </row>
    <row r="13" spans="16:19" x14ac:dyDescent="0.2">
      <c r="P13" s="126">
        <v>1</v>
      </c>
      <c r="Q13" s="124" t="s">
        <v>127</v>
      </c>
      <c r="R13" s="126">
        <v>7</v>
      </c>
      <c r="S13" s="127">
        <f>R13/60</f>
        <v>0.11666666666666667</v>
      </c>
    </row>
    <row r="14" spans="16:19" ht="36.75" customHeight="1" x14ac:dyDescent="0.2">
      <c r="P14" s="126">
        <v>2</v>
      </c>
      <c r="Q14" s="125" t="s">
        <v>36</v>
      </c>
      <c r="R14" s="126">
        <v>8</v>
      </c>
      <c r="S14" s="127">
        <f t="shared" ref="S14:S24" si="0">R14/60</f>
        <v>0.13333333333333333</v>
      </c>
    </row>
    <row r="15" spans="16:19" x14ac:dyDescent="0.2">
      <c r="P15" s="126">
        <v>3</v>
      </c>
      <c r="Q15" s="122" t="s">
        <v>171</v>
      </c>
      <c r="R15" s="126">
        <v>2</v>
      </c>
      <c r="S15" s="127">
        <f t="shared" si="0"/>
        <v>3.3333333333333333E-2</v>
      </c>
    </row>
    <row r="16" spans="16:19" ht="60.75" customHeight="1" x14ac:dyDescent="0.2">
      <c r="P16" s="126">
        <v>4</v>
      </c>
      <c r="Q16" s="122" t="s">
        <v>128</v>
      </c>
      <c r="R16" s="126">
        <v>8</v>
      </c>
      <c r="S16" s="127">
        <f t="shared" si="0"/>
        <v>0.13333333333333333</v>
      </c>
    </row>
    <row r="17" spans="16:19" x14ac:dyDescent="0.2">
      <c r="P17" s="126">
        <v>5</v>
      </c>
      <c r="Q17" s="122" t="s">
        <v>37</v>
      </c>
      <c r="R17" s="126">
        <v>5</v>
      </c>
      <c r="S17" s="127">
        <f t="shared" si="0"/>
        <v>8.3333333333333329E-2</v>
      </c>
    </row>
    <row r="18" spans="16:19" x14ac:dyDescent="0.2">
      <c r="P18" s="126">
        <v>6</v>
      </c>
      <c r="Q18" s="122" t="s">
        <v>129</v>
      </c>
      <c r="R18" s="126">
        <v>5</v>
      </c>
      <c r="S18" s="127">
        <f t="shared" si="0"/>
        <v>8.3333333333333329E-2</v>
      </c>
    </row>
    <row r="19" spans="16:19" x14ac:dyDescent="0.2">
      <c r="P19" s="126">
        <v>7</v>
      </c>
      <c r="Q19" s="122" t="s">
        <v>39</v>
      </c>
      <c r="R19" s="126">
        <v>5</v>
      </c>
      <c r="S19" s="127">
        <f t="shared" si="0"/>
        <v>8.3333333333333329E-2</v>
      </c>
    </row>
    <row r="20" spans="16:19" x14ac:dyDescent="0.2">
      <c r="P20" s="126">
        <v>8</v>
      </c>
      <c r="Q20" s="122" t="s">
        <v>130</v>
      </c>
      <c r="R20" s="126">
        <v>3</v>
      </c>
      <c r="S20" s="127">
        <f t="shared" si="0"/>
        <v>0.05</v>
      </c>
    </row>
    <row r="21" spans="16:19" ht="15" customHeight="1" x14ac:dyDescent="0.2">
      <c r="P21" s="126">
        <v>9</v>
      </c>
      <c r="Q21" s="122" t="s">
        <v>131</v>
      </c>
      <c r="R21" s="126">
        <v>2</v>
      </c>
      <c r="S21" s="127">
        <f t="shared" si="0"/>
        <v>3.3333333333333333E-2</v>
      </c>
    </row>
    <row r="22" spans="16:19" ht="15" customHeight="1" x14ac:dyDescent="0.2">
      <c r="P22" s="126">
        <v>10</v>
      </c>
      <c r="Q22" s="122" t="s">
        <v>132</v>
      </c>
      <c r="R22" s="126">
        <v>5</v>
      </c>
      <c r="S22" s="127">
        <f t="shared" si="0"/>
        <v>8.3333333333333329E-2</v>
      </c>
    </row>
    <row r="23" spans="16:19" x14ac:dyDescent="0.2">
      <c r="P23" s="126">
        <v>11</v>
      </c>
      <c r="Q23" s="122" t="s">
        <v>133</v>
      </c>
      <c r="R23" s="126">
        <v>5</v>
      </c>
      <c r="S23" s="127">
        <f t="shared" si="0"/>
        <v>8.3333333333333329E-2</v>
      </c>
    </row>
    <row r="24" spans="16:19" x14ac:dyDescent="0.2">
      <c r="P24" s="126">
        <v>12</v>
      </c>
      <c r="Q24" s="122" t="s">
        <v>134</v>
      </c>
      <c r="R24" s="126">
        <v>5</v>
      </c>
      <c r="S24" s="127">
        <f t="shared" si="0"/>
        <v>8.3333333333333329E-2</v>
      </c>
    </row>
    <row r="25" spans="16:19" x14ac:dyDescent="0.2">
      <c r="R25" s="126">
        <f>SUM(R13:R24)</f>
        <v>60</v>
      </c>
      <c r="S25" s="126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O84" sqref="O84"/>
    </sheetView>
  </sheetViews>
  <sheetFormatPr defaultColWidth="8.85546875" defaultRowHeight="12.75" x14ac:dyDescent="0.2"/>
  <sheetData/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Project List</vt:lpstr>
      <vt:lpstr>Notes.Terms.Agencies</vt:lpstr>
      <vt:lpstr>Scoring Criteria</vt:lpstr>
      <vt:lpstr>Ranking_Tier</vt:lpstr>
      <vt:lpstr>'Scoring Criteria'!OLE_LINK1</vt:lpstr>
      <vt:lpstr>'Project List'!Print_Titles</vt:lpstr>
    </vt:vector>
  </TitlesOfParts>
  <Company>GEI Consultants,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Cornelius</dc:creator>
  <cp:lastModifiedBy> </cp:lastModifiedBy>
  <cp:lastPrinted>2015-03-02T20:11:20Z</cp:lastPrinted>
  <dcterms:created xsi:type="dcterms:W3CDTF">2006-09-28T21:58:52Z</dcterms:created>
  <dcterms:modified xsi:type="dcterms:W3CDTF">2015-08-04T17:36:02Z</dcterms:modified>
</cp:coreProperties>
</file>